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40" windowHeight="9000" activeTab="0"/>
  </bookViews>
  <sheets>
    <sheet name="人数统计" sheetId="1" r:id="rId1"/>
  </sheets>
  <definedNames>
    <definedName name="_xlnm.Print_Titles" localSheetId="0">'人数统计'!$2:$3</definedName>
  </definedNames>
  <calcPr fullCalcOnLoad="1"/>
</workbook>
</file>

<file path=xl/sharedStrings.xml><?xml version="1.0" encoding="utf-8"?>
<sst xmlns="http://schemas.openxmlformats.org/spreadsheetml/2006/main" count="796" uniqueCount="157">
  <si>
    <t>学院</t>
  </si>
  <si>
    <t>专业</t>
  </si>
  <si>
    <t>会计学（专升本）</t>
  </si>
  <si>
    <t>软件工程</t>
  </si>
  <si>
    <t>市场营销</t>
  </si>
  <si>
    <t>数字媒体技术</t>
  </si>
  <si>
    <t>计算机科学与技术</t>
  </si>
  <si>
    <t>物联网工程</t>
  </si>
  <si>
    <t>网络工程</t>
  </si>
  <si>
    <t>工商管理</t>
  </si>
  <si>
    <t>会计学</t>
  </si>
  <si>
    <t>电子信息工程</t>
  </si>
  <si>
    <t>通信工程</t>
  </si>
  <si>
    <t>国际经济与贸易</t>
  </si>
  <si>
    <t>信息管理与信息系统</t>
  </si>
  <si>
    <t>机械设计制造及其自动化</t>
  </si>
  <si>
    <t>电气工程及其自动化</t>
  </si>
  <si>
    <t>建筑电气与智能化</t>
  </si>
  <si>
    <t>视觉传达设计</t>
  </si>
  <si>
    <t>数据科学与大数据技术</t>
  </si>
  <si>
    <t>汽车服务工程</t>
  </si>
  <si>
    <t>电子商务</t>
  </si>
  <si>
    <t>金融工程</t>
  </si>
  <si>
    <t>国际商务</t>
  </si>
  <si>
    <t>物流管理</t>
  </si>
  <si>
    <t>海峡工学院</t>
  </si>
  <si>
    <t>建筑学(闽台合作)</t>
  </si>
  <si>
    <t>交通工程（运营与管理方向）(闽台合作)</t>
  </si>
  <si>
    <t>建筑与城乡规划学院</t>
  </si>
  <si>
    <t>风景园林</t>
  </si>
  <si>
    <t>城乡规划</t>
  </si>
  <si>
    <t>材料成型及控制工程(闽台合作)</t>
  </si>
  <si>
    <t>建筑学</t>
  </si>
  <si>
    <t>机械设计制造及其自动化（闽台合作）</t>
  </si>
  <si>
    <t>法学院</t>
  </si>
  <si>
    <t>法学</t>
  </si>
  <si>
    <t>生态环境与城市建设学院</t>
  </si>
  <si>
    <t>环境工程</t>
  </si>
  <si>
    <t>化学工程与工艺</t>
  </si>
  <si>
    <t>建筑环境与能源应用工程</t>
  </si>
  <si>
    <t>数理学院</t>
  </si>
  <si>
    <t>信息与计算科学</t>
  </si>
  <si>
    <t>管理学院</t>
  </si>
  <si>
    <t>微电子科学与工程</t>
  </si>
  <si>
    <t>土木工程学院</t>
  </si>
  <si>
    <t>道路桥梁与渡河工程</t>
  </si>
  <si>
    <t>城市地下空间工程</t>
  </si>
  <si>
    <t>给排水科学与工程</t>
  </si>
  <si>
    <t>工程管理</t>
  </si>
  <si>
    <t>审计学</t>
  </si>
  <si>
    <t>勘查技术与工程</t>
  </si>
  <si>
    <t>知识产权</t>
  </si>
  <si>
    <t>公共事业管理</t>
  </si>
  <si>
    <t>房地产开发与管理</t>
  </si>
  <si>
    <t>网络空间安全</t>
  </si>
  <si>
    <t>智能科学与技术</t>
  </si>
  <si>
    <t>交通运输学院</t>
  </si>
  <si>
    <t>工业工程</t>
  </si>
  <si>
    <t>人文学院</t>
  </si>
  <si>
    <t>新闻学</t>
  </si>
  <si>
    <t>城市地下空间工程（闽台合作）</t>
  </si>
  <si>
    <t>机械与汽车工程学院</t>
  </si>
  <si>
    <t>车辆工程</t>
  </si>
  <si>
    <t>设计学院</t>
  </si>
  <si>
    <t>工业设计</t>
  </si>
  <si>
    <t>广告学</t>
  </si>
  <si>
    <t>环境设计</t>
  </si>
  <si>
    <t>英语</t>
  </si>
  <si>
    <t>材料科学与工程学院</t>
  </si>
  <si>
    <t>材料成型及控制工程</t>
  </si>
  <si>
    <t>汉语言文学</t>
  </si>
  <si>
    <t>交通运输</t>
  </si>
  <si>
    <t>翻译</t>
  </si>
  <si>
    <t>材料科学与工程</t>
  </si>
  <si>
    <t>交通工程</t>
  </si>
  <si>
    <t>环境设计（闽台合作）</t>
  </si>
  <si>
    <t>数字媒体艺术</t>
  </si>
  <si>
    <t>产品设计</t>
  </si>
  <si>
    <t>网络与新媒体</t>
  </si>
  <si>
    <t>总计</t>
  </si>
  <si>
    <t>2015级</t>
  </si>
  <si>
    <t>2016级</t>
  </si>
  <si>
    <t>2017级</t>
  </si>
  <si>
    <t>2018级</t>
  </si>
  <si>
    <t>2019级</t>
  </si>
  <si>
    <t>学院合计</t>
  </si>
  <si>
    <t>班级数</t>
  </si>
  <si>
    <t>人数</t>
  </si>
  <si>
    <t>9.26上报</t>
  </si>
  <si>
    <t>工</t>
  </si>
  <si>
    <t>智能制造实验班</t>
  </si>
  <si>
    <t>本科小计</t>
  </si>
  <si>
    <t>网络空间工程</t>
  </si>
  <si>
    <t xml:space="preserve">  物流管理　</t>
  </si>
  <si>
    <t>管理</t>
  </si>
  <si>
    <t>土木工程</t>
  </si>
  <si>
    <t xml:space="preserve"> 工程造价</t>
  </si>
  <si>
    <t xml:space="preserve">  市场营销　</t>
  </si>
  <si>
    <t>经济</t>
  </si>
  <si>
    <t>建筑</t>
  </si>
  <si>
    <t>文</t>
  </si>
  <si>
    <t>预科班</t>
  </si>
  <si>
    <t>少数民族预科</t>
  </si>
  <si>
    <t>法</t>
  </si>
  <si>
    <t>艺术</t>
  </si>
  <si>
    <t>理</t>
  </si>
  <si>
    <t>班级数：8
   人数：251</t>
  </si>
  <si>
    <t>各年级合计</t>
  </si>
  <si>
    <t>本科合计</t>
  </si>
  <si>
    <t>总计</t>
  </si>
  <si>
    <t>通信工程(闽台合作)</t>
  </si>
  <si>
    <t>数字媒体技术(闽台合作)</t>
  </si>
  <si>
    <t>工业设计(闽台合作)</t>
  </si>
  <si>
    <t>视觉传达设计(闽台合作)</t>
  </si>
  <si>
    <t>旗山校区各年级合计</t>
  </si>
  <si>
    <t>旗山校区本科合计</t>
  </si>
  <si>
    <t>旗山校区总计</t>
  </si>
  <si>
    <t>应用技术学院</t>
  </si>
  <si>
    <t>软件工程（移动应用开发）</t>
  </si>
  <si>
    <t>网络工程(专升本)</t>
  </si>
  <si>
    <t>广告学(专升本)</t>
  </si>
  <si>
    <t>视觉传达设计(专升本)</t>
  </si>
  <si>
    <t>市场营销(专升本)</t>
  </si>
  <si>
    <t>物联网工程(专升本)</t>
  </si>
  <si>
    <t>知识产权(专升本)</t>
  </si>
  <si>
    <t>工程造价(专升本)</t>
  </si>
  <si>
    <t>国际学院</t>
  </si>
  <si>
    <t>班级数：1
人数：10</t>
  </si>
  <si>
    <t>国脉信息学院·互联网经贸学院</t>
  </si>
  <si>
    <t>工商管理学</t>
  </si>
  <si>
    <t>物联网</t>
  </si>
  <si>
    <t>全校在校生合计</t>
  </si>
  <si>
    <t>本科总计</t>
  </si>
  <si>
    <t>福建工程学院2019-2020学年第二学期期初专业人数一览表20200424</t>
  </si>
  <si>
    <t>班级数：25
人数：704</t>
  </si>
  <si>
    <t xml:space="preserve">班级数：35
人数：951
</t>
  </si>
  <si>
    <t xml:space="preserve">班级数：38
人数：1071
</t>
  </si>
  <si>
    <t xml:space="preserve">班级数：52
人数：1633
</t>
  </si>
  <si>
    <t>班级数：19
人数：628</t>
  </si>
  <si>
    <t>班级数：40
人数：1229</t>
  </si>
  <si>
    <t>班级数：23
人数：697</t>
  </si>
  <si>
    <t xml:space="preserve">班级数：108
人数：3939
</t>
  </si>
  <si>
    <t>电子科学与技术（闽台合作）</t>
  </si>
  <si>
    <t>班级数：29
人数：929
电子科学与技术专业2017级1人为无后续专业</t>
  </si>
  <si>
    <t>管理学院</t>
  </si>
  <si>
    <t>国际商务</t>
  </si>
  <si>
    <t>合计</t>
  </si>
  <si>
    <t>备注:   1.  校本部和国脉信息学院·互联网经贸学院、应用技术学院（含专升本）、国际学院专业全部为本科。
        2.  全校预计毕业生5960，其中校本部4087人(含海峡工学院534人)，应用技术学院预计毕业生数为857人(其中本科564人、专升本293人)，国际学院预计毕业生10人，国脉信息学院·互联网经贸学院预计毕业生数为1006人。
        3.  其中机械学院2017级、2018级各1个智能制造行业工程师实验班，由机械和车辆专业学生组成；、2019级2个实验班，由机械专业学生组成；信息学院2017级1个微电子行业工程师实验班，由微电子、电子信息工程、通信工程、建筑电气、网络工程和软件工程专业学生组成，2018级2个班，由微电子专业学生组成，2019级1个班，由微电子专业学生组成；管理学院2017级、2018级、各1个班建筑行业工程师实验班，由工程管理和工程造价专业学生组成，2019级1个建筑行业工程师工程管理实验班，由工程管理专业学生组成；土木学院2018级1个、2019级2个智慧建造综合实验班，由土木工程专业学生组成。
        4.  以上数据不包含进修生。  
        5.  统计时间为2020年4月24日。</t>
  </si>
  <si>
    <t>班级数：51
人数：2278
备注：
2018级市场营销1人为退伍复学无后续专业。
当兵保留学籍未复学无法统计在内的共计6人。其中14级3人（市场营销/计算机科学与技术/网络工程各1人）；15级数字媒体技术3人。</t>
  </si>
  <si>
    <t xml:space="preserve">班级数：33
(含4个实验班)
人数：990
</t>
  </si>
  <si>
    <t xml:space="preserve">班级数：79
(含4个实验班)
人数：2433
其中2016级物联网工程1人为2015级学生复学后编入
</t>
  </si>
  <si>
    <t xml:space="preserve">班级数：38
(含3个实验班)
人数：1128
</t>
  </si>
  <si>
    <t xml:space="preserve">班级数：69
(含3个实验班)
人数：2202
</t>
  </si>
  <si>
    <r>
      <rPr>
        <sz val="8"/>
        <color indexed="8"/>
        <rFont val="宋体"/>
        <family val="0"/>
      </rPr>
      <t>国脉</t>
    </r>
    <r>
      <rPr>
        <sz val="8"/>
        <color indexed="8"/>
        <rFont val="Arial"/>
        <family val="2"/>
      </rPr>
      <t>·</t>
    </r>
    <r>
      <rPr>
        <sz val="8"/>
        <color indexed="8"/>
        <rFont val="宋体"/>
        <family val="0"/>
      </rPr>
      <t>互联网经贸学院</t>
    </r>
  </si>
  <si>
    <t>信息科学与工程学院</t>
  </si>
  <si>
    <t>信息科学与工程学院</t>
  </si>
  <si>
    <t>留
学
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</si>
</sst>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8"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color indexed="8"/>
      <name val="仿宋_GB2312"/>
      <family val="3"/>
    </font>
    <font>
      <sz val="8"/>
      <color indexed="8"/>
      <name val="仿宋_GB2312"/>
      <family val="3"/>
    </font>
    <font>
      <sz val="10"/>
      <color indexed="8"/>
      <name val="仿宋_GB2312"/>
      <family val="3"/>
    </font>
    <font>
      <sz val="8"/>
      <color indexed="8"/>
      <name val="Arial"/>
      <family val="2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color theme="1"/>
      <name val="仿宋_GB2312"/>
      <family val="3"/>
    </font>
    <font>
      <sz val="8"/>
      <color theme="1"/>
      <name val="仿宋_GB2312"/>
      <family val="3"/>
    </font>
    <font>
      <sz val="10"/>
      <color theme="1"/>
      <name val="仿宋_GB2312"/>
      <family val="3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0"/>
      <color theme="1"/>
      <name val="Arial"/>
      <family val="2"/>
    </font>
    <font>
      <sz val="8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Calibri"/>
      <family val="0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74">
    <xf numFmtId="0" fontId="0" fillId="0" borderId="0" xfId="0" applyNumberFormat="1" applyFont="1" applyFill="1" applyBorder="1" applyAlignment="1">
      <alignment/>
    </xf>
    <xf numFmtId="0" fontId="47" fillId="0" borderId="1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49" fillId="0" borderId="14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shrinkToFit="1"/>
    </xf>
    <xf numFmtId="0" fontId="48" fillId="0" borderId="14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textRotation="255" wrapText="1"/>
    </xf>
    <xf numFmtId="0" fontId="51" fillId="0" borderId="14" xfId="0" applyFont="1" applyFill="1" applyBorder="1" applyAlignment="1">
      <alignment vertical="center"/>
    </xf>
    <xf numFmtId="0" fontId="51" fillId="0" borderId="14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0" fontId="52" fillId="0" borderId="18" xfId="0" applyFont="1" applyFill="1" applyBorder="1" applyAlignment="1">
      <alignment horizontal="center" vertical="center" textRotation="255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18" xfId="0" applyFont="1" applyFill="1" applyBorder="1" applyAlignment="1">
      <alignment vertical="center" textRotation="255" wrapText="1"/>
    </xf>
    <xf numFmtId="0" fontId="48" fillId="0" borderId="18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 shrinkToFit="1"/>
    </xf>
    <xf numFmtId="0" fontId="48" fillId="0" borderId="13" xfId="0" applyFont="1" applyFill="1" applyBorder="1" applyAlignment="1">
      <alignment horizontal="center" vertical="center" wrapText="1" shrinkToFit="1"/>
    </xf>
    <xf numFmtId="0" fontId="47" fillId="0" borderId="18" xfId="0" applyFont="1" applyFill="1" applyBorder="1" applyAlignment="1">
      <alignment horizontal="center" vertical="center" wrapText="1" shrinkToFit="1"/>
    </xf>
    <xf numFmtId="0" fontId="52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vertical="center"/>
    </xf>
    <xf numFmtId="0" fontId="54" fillId="0" borderId="14" xfId="0" applyFont="1" applyFill="1" applyBorder="1" applyAlignment="1">
      <alignment vertical="center"/>
    </xf>
    <xf numFmtId="0" fontId="55" fillId="0" borderId="14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 shrinkToFit="1"/>
    </xf>
    <xf numFmtId="0" fontId="47" fillId="0" borderId="20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textRotation="255"/>
    </xf>
    <xf numFmtId="0" fontId="56" fillId="0" borderId="14" xfId="0" applyNumberFormat="1" applyFont="1" applyFill="1" applyBorder="1" applyAlignment="1">
      <alignment horizontal="left" vertical="center"/>
    </xf>
    <xf numFmtId="0" fontId="56" fillId="0" borderId="14" xfId="0" applyFont="1" applyFill="1" applyBorder="1" applyAlignment="1">
      <alignment horizontal="left" vertical="center"/>
    </xf>
    <xf numFmtId="0" fontId="47" fillId="0" borderId="22" xfId="0" applyFont="1" applyFill="1" applyBorder="1" applyAlignment="1">
      <alignment horizontal="center" vertical="center" wrapText="1" shrinkToFit="1"/>
    </xf>
    <xf numFmtId="0" fontId="47" fillId="0" borderId="23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57" fillId="0" borderId="14" xfId="0" applyNumberFormat="1" applyFont="1" applyFill="1" applyBorder="1" applyAlignment="1">
      <alignment horizontal="center" wrapText="1"/>
    </xf>
    <xf numFmtId="0" fontId="47" fillId="0" borderId="17" xfId="0" applyFont="1" applyFill="1" applyBorder="1" applyAlignment="1">
      <alignment horizontal="center" vertical="center" wrapText="1" shrinkToFit="1"/>
    </xf>
    <xf numFmtId="0" fontId="48" fillId="0" borderId="11" xfId="0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7"/>
  <sheetViews>
    <sheetView tabSelected="1" zoomScalePageLayoutView="0" workbookViewId="0" topLeftCell="A1">
      <selection activeCell="V122" sqref="V122:W122"/>
    </sheetView>
  </sheetViews>
  <sheetFormatPr defaultColWidth="12.57421875" defaultRowHeight="12.75"/>
  <cols>
    <col min="1" max="1" width="4.7109375" style="64" customWidth="1"/>
    <col min="2" max="2" width="3.8515625" style="2" customWidth="1"/>
    <col min="3" max="3" width="8.28125" style="2" customWidth="1"/>
    <col min="4" max="4" width="4.421875" style="2" hidden="1" customWidth="1"/>
    <col min="5" max="5" width="4.421875" style="2" customWidth="1"/>
    <col min="6" max="6" width="5.57421875" style="2" customWidth="1"/>
    <col min="7" max="7" width="6.421875" style="2" customWidth="1"/>
    <col min="8" max="8" width="15.57421875" style="2" customWidth="1"/>
    <col min="9" max="9" width="5.57421875" style="2" hidden="1" customWidth="1"/>
    <col min="10" max="10" width="4.7109375" style="2" customWidth="1"/>
    <col min="11" max="11" width="5.28125" style="2" customWidth="1"/>
    <col min="12" max="12" width="8.57421875" style="2" customWidth="1"/>
    <col min="13" max="13" width="14.28125" style="2" customWidth="1"/>
    <col min="14" max="14" width="5.00390625" style="2" hidden="1" customWidth="1"/>
    <col min="15" max="15" width="4.57421875" style="2" customWidth="1"/>
    <col min="16" max="16" width="5.421875" style="2" customWidth="1"/>
    <col min="17" max="17" width="8.8515625" style="2" customWidth="1"/>
    <col min="18" max="18" width="13.57421875" style="2" customWidth="1"/>
    <col min="19" max="19" width="4.28125" style="2" hidden="1" customWidth="1"/>
    <col min="20" max="20" width="4.421875" style="2" customWidth="1"/>
    <col min="21" max="21" width="4.57421875" style="2" customWidth="1"/>
    <col min="22" max="22" width="8.8515625" style="2" customWidth="1"/>
    <col min="23" max="23" width="13.57421875" style="2" customWidth="1"/>
    <col min="24" max="24" width="4.140625" style="2" hidden="1" customWidth="1"/>
    <col min="25" max="25" width="4.57421875" style="2" customWidth="1"/>
    <col min="26" max="26" width="7.57421875" style="2" customWidth="1"/>
    <col min="27" max="27" width="6.7109375" style="2" customWidth="1"/>
    <col min="28" max="28" width="6.57421875" style="2" customWidth="1"/>
    <col min="29" max="29" width="9.421875" style="2" hidden="1" customWidth="1"/>
    <col min="30" max="30" width="12.57421875" style="2" hidden="1" customWidth="1"/>
    <col min="31" max="31" width="12.57421875" style="2" customWidth="1"/>
    <col min="32" max="16384" width="12.57421875" style="2" customWidth="1"/>
  </cols>
  <sheetData>
    <row r="1" spans="1:28" ht="28.5" customHeight="1" thickBot="1">
      <c r="A1" s="31" t="s">
        <v>133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2.75" customHeight="1">
      <c r="A2" s="32" t="s">
        <v>0</v>
      </c>
      <c r="B2" s="14" t="s">
        <v>80</v>
      </c>
      <c r="C2" s="14"/>
      <c r="D2" s="14"/>
      <c r="E2" s="14"/>
      <c r="F2" s="14"/>
      <c r="G2" s="14" t="s">
        <v>81</v>
      </c>
      <c r="H2" s="14"/>
      <c r="I2" s="14"/>
      <c r="J2" s="14"/>
      <c r="K2" s="14"/>
      <c r="L2" s="14" t="s">
        <v>82</v>
      </c>
      <c r="M2" s="14"/>
      <c r="N2" s="14"/>
      <c r="O2" s="14"/>
      <c r="P2" s="14"/>
      <c r="Q2" s="14" t="s">
        <v>83</v>
      </c>
      <c r="R2" s="14"/>
      <c r="S2" s="14"/>
      <c r="T2" s="14"/>
      <c r="U2" s="14"/>
      <c r="V2" s="14" t="s">
        <v>84</v>
      </c>
      <c r="W2" s="14"/>
      <c r="X2" s="14"/>
      <c r="Y2" s="14"/>
      <c r="Z2" s="14"/>
      <c r="AA2" s="14" t="s">
        <v>85</v>
      </c>
      <c r="AB2" s="33"/>
    </row>
    <row r="3" spans="1:28" ht="12.75" customHeight="1">
      <c r="A3" s="34"/>
      <c r="B3" s="15" t="s">
        <v>1</v>
      </c>
      <c r="C3" s="15"/>
      <c r="D3" s="6"/>
      <c r="E3" s="6" t="s">
        <v>86</v>
      </c>
      <c r="F3" s="6" t="s">
        <v>87</v>
      </c>
      <c r="G3" s="15" t="s">
        <v>1</v>
      </c>
      <c r="H3" s="15"/>
      <c r="I3" s="6"/>
      <c r="J3" s="6" t="s">
        <v>86</v>
      </c>
      <c r="K3" s="6" t="s">
        <v>87</v>
      </c>
      <c r="L3" s="15" t="s">
        <v>1</v>
      </c>
      <c r="M3" s="15"/>
      <c r="N3" s="6"/>
      <c r="O3" s="6" t="s">
        <v>86</v>
      </c>
      <c r="P3" s="6" t="s">
        <v>87</v>
      </c>
      <c r="Q3" s="15" t="s">
        <v>1</v>
      </c>
      <c r="R3" s="15"/>
      <c r="S3" s="6"/>
      <c r="T3" s="6" t="s">
        <v>86</v>
      </c>
      <c r="U3" s="6" t="s">
        <v>87</v>
      </c>
      <c r="V3" s="15" t="s">
        <v>1</v>
      </c>
      <c r="W3" s="15"/>
      <c r="X3" s="6"/>
      <c r="Y3" s="6" t="s">
        <v>86</v>
      </c>
      <c r="Z3" s="6" t="s">
        <v>88</v>
      </c>
      <c r="AA3" s="6" t="s">
        <v>86</v>
      </c>
      <c r="AB3" s="35" t="s">
        <v>87</v>
      </c>
    </row>
    <row r="4" spans="1:30" ht="15" customHeight="1">
      <c r="A4" s="36" t="s">
        <v>61</v>
      </c>
      <c r="B4" s="15"/>
      <c r="C4" s="37"/>
      <c r="D4" s="38"/>
      <c r="E4" s="6"/>
      <c r="F4" s="6"/>
      <c r="G4" s="15" t="s">
        <v>15</v>
      </c>
      <c r="H4" s="37"/>
      <c r="I4" s="38" t="s">
        <v>89</v>
      </c>
      <c r="J4" s="6">
        <v>5</v>
      </c>
      <c r="K4" s="6">
        <v>145</v>
      </c>
      <c r="L4" s="15" t="s">
        <v>15</v>
      </c>
      <c r="M4" s="37"/>
      <c r="N4" s="38" t="s">
        <v>89</v>
      </c>
      <c r="O4" s="6">
        <v>6</v>
      </c>
      <c r="P4" s="6">
        <v>147</v>
      </c>
      <c r="Q4" s="15" t="s">
        <v>15</v>
      </c>
      <c r="R4" s="37"/>
      <c r="S4" s="38" t="s">
        <v>89</v>
      </c>
      <c r="T4" s="6">
        <v>5</v>
      </c>
      <c r="U4" s="6">
        <v>142</v>
      </c>
      <c r="V4" s="15" t="s">
        <v>15</v>
      </c>
      <c r="W4" s="37"/>
      <c r="X4" s="39" t="s">
        <v>89</v>
      </c>
      <c r="Y4" s="6">
        <v>3</v>
      </c>
      <c r="Z4" s="6">
        <v>87</v>
      </c>
      <c r="AA4" s="21" t="s">
        <v>149</v>
      </c>
      <c r="AB4" s="22"/>
      <c r="AC4" s="2">
        <f aca="true" t="shared" si="0" ref="AC4:AC35">F4+K4+P4+U4+Z4</f>
        <v>521</v>
      </c>
      <c r="AD4" s="2">
        <f aca="true" t="shared" si="1" ref="AD4:AD35">F4+K4+P4+U4+Z4</f>
        <v>521</v>
      </c>
    </row>
    <row r="5" spans="1:30" ht="15" customHeight="1">
      <c r="A5" s="36"/>
      <c r="B5" s="15"/>
      <c r="C5" s="37"/>
      <c r="D5" s="38"/>
      <c r="E5" s="6"/>
      <c r="F5" s="6"/>
      <c r="G5" s="15" t="s">
        <v>62</v>
      </c>
      <c r="H5" s="37"/>
      <c r="I5" s="38" t="s">
        <v>89</v>
      </c>
      <c r="J5" s="6">
        <v>2</v>
      </c>
      <c r="K5" s="6">
        <v>80</v>
      </c>
      <c r="L5" s="15" t="s">
        <v>62</v>
      </c>
      <c r="M5" s="37"/>
      <c r="N5" s="38" t="s">
        <v>89</v>
      </c>
      <c r="O5" s="6">
        <v>2</v>
      </c>
      <c r="P5" s="6">
        <v>69</v>
      </c>
      <c r="Q5" s="15" t="s">
        <v>62</v>
      </c>
      <c r="R5" s="37"/>
      <c r="S5" s="38" t="s">
        <v>89</v>
      </c>
      <c r="T5" s="6">
        <v>2</v>
      </c>
      <c r="U5" s="6">
        <v>72</v>
      </c>
      <c r="V5" s="15" t="s">
        <v>62</v>
      </c>
      <c r="W5" s="37"/>
      <c r="X5" s="39" t="s">
        <v>89</v>
      </c>
      <c r="Y5" s="6">
        <v>3</v>
      </c>
      <c r="Z5" s="6">
        <v>90</v>
      </c>
      <c r="AA5" s="21"/>
      <c r="AB5" s="22"/>
      <c r="AC5" s="2">
        <f t="shared" si="0"/>
        <v>311</v>
      </c>
      <c r="AD5" s="2">
        <f t="shared" si="1"/>
        <v>311</v>
      </c>
    </row>
    <row r="6" spans="1:30" ht="15" customHeight="1">
      <c r="A6" s="36"/>
      <c r="B6" s="15"/>
      <c r="C6" s="37"/>
      <c r="D6" s="38"/>
      <c r="E6" s="6"/>
      <c r="F6" s="6"/>
      <c r="G6" s="15" t="s">
        <v>20</v>
      </c>
      <c r="H6" s="37"/>
      <c r="I6" s="38" t="s">
        <v>89</v>
      </c>
      <c r="J6" s="6">
        <v>1</v>
      </c>
      <c r="K6" s="6">
        <v>44</v>
      </c>
      <c r="L6" s="15" t="s">
        <v>20</v>
      </c>
      <c r="M6" s="37"/>
      <c r="N6" s="38" t="s">
        <v>89</v>
      </c>
      <c r="O6" s="6">
        <v>1</v>
      </c>
      <c r="P6" s="6">
        <v>33</v>
      </c>
      <c r="Q6" s="15" t="s">
        <v>20</v>
      </c>
      <c r="R6" s="37"/>
      <c r="S6" s="38" t="s">
        <v>89</v>
      </c>
      <c r="T6" s="6">
        <v>1</v>
      </c>
      <c r="U6" s="6">
        <v>35</v>
      </c>
      <c r="V6" s="15" t="s">
        <v>90</v>
      </c>
      <c r="W6" s="37"/>
      <c r="X6" s="39" t="s">
        <v>89</v>
      </c>
      <c r="Y6" s="6">
        <v>2</v>
      </c>
      <c r="Z6" s="6">
        <v>46</v>
      </c>
      <c r="AA6" s="21"/>
      <c r="AB6" s="22"/>
      <c r="AC6" s="2">
        <f t="shared" si="0"/>
        <v>158</v>
      </c>
      <c r="AD6" s="2">
        <f t="shared" si="1"/>
        <v>158</v>
      </c>
    </row>
    <row r="7" spans="1:30" ht="15" customHeight="1">
      <c r="A7" s="36"/>
      <c r="B7" s="17" t="s">
        <v>91</v>
      </c>
      <c r="C7" s="18"/>
      <c r="D7" s="6"/>
      <c r="E7" s="11"/>
      <c r="F7" s="6"/>
      <c r="G7" s="17" t="s">
        <v>91</v>
      </c>
      <c r="H7" s="18"/>
      <c r="I7" s="6"/>
      <c r="J7" s="11">
        <f>SUM(J4:J6)</f>
        <v>8</v>
      </c>
      <c r="K7" s="6">
        <f>SUM(K4:K6)</f>
        <v>269</v>
      </c>
      <c r="L7" s="17" t="s">
        <v>91</v>
      </c>
      <c r="M7" s="18"/>
      <c r="N7" s="6"/>
      <c r="O7" s="11">
        <f aca="true" t="shared" si="2" ref="O7:U7">SUM(O4:O6)</f>
        <v>9</v>
      </c>
      <c r="P7" s="6">
        <f t="shared" si="2"/>
        <v>249</v>
      </c>
      <c r="Q7" s="17" t="s">
        <v>91</v>
      </c>
      <c r="R7" s="18"/>
      <c r="S7" s="6"/>
      <c r="T7" s="11">
        <f t="shared" si="2"/>
        <v>8</v>
      </c>
      <c r="U7" s="6">
        <f t="shared" si="2"/>
        <v>249</v>
      </c>
      <c r="V7" s="17" t="s">
        <v>91</v>
      </c>
      <c r="W7" s="18"/>
      <c r="X7" s="6"/>
      <c r="Y7" s="11">
        <f>SUM(Y4:Y6)</f>
        <v>8</v>
      </c>
      <c r="Z7" s="6">
        <f>SUM(Z4:Z6)</f>
        <v>223</v>
      </c>
      <c r="AA7" s="8">
        <f>E7+J7+O7+T7+Y7</f>
        <v>33</v>
      </c>
      <c r="AB7" s="5">
        <f>F7+K7+P7+U7+Z7</f>
        <v>990</v>
      </c>
      <c r="AC7" s="2">
        <f t="shared" si="0"/>
        <v>990</v>
      </c>
      <c r="AD7" s="2">
        <f t="shared" si="1"/>
        <v>990</v>
      </c>
    </row>
    <row r="8" spans="1:30" ht="13.5" customHeight="1">
      <c r="A8" s="36" t="s">
        <v>154</v>
      </c>
      <c r="B8" s="15"/>
      <c r="C8" s="37"/>
      <c r="D8" s="38"/>
      <c r="E8" s="6"/>
      <c r="F8" s="6"/>
      <c r="G8" s="15" t="s">
        <v>12</v>
      </c>
      <c r="H8" s="37"/>
      <c r="I8" s="38" t="s">
        <v>89</v>
      </c>
      <c r="J8" s="6">
        <v>2</v>
      </c>
      <c r="K8" s="6">
        <v>59</v>
      </c>
      <c r="L8" s="15" t="s">
        <v>12</v>
      </c>
      <c r="M8" s="37"/>
      <c r="N8" s="38" t="s">
        <v>89</v>
      </c>
      <c r="O8" s="6">
        <v>2</v>
      </c>
      <c r="P8" s="6">
        <v>53</v>
      </c>
      <c r="Q8" s="15" t="s">
        <v>12</v>
      </c>
      <c r="R8" s="37"/>
      <c r="S8" s="38" t="s">
        <v>89</v>
      </c>
      <c r="T8" s="6">
        <v>2</v>
      </c>
      <c r="U8" s="6">
        <v>51</v>
      </c>
      <c r="V8" s="15" t="s">
        <v>12</v>
      </c>
      <c r="W8" s="37"/>
      <c r="X8" s="39" t="s">
        <v>89</v>
      </c>
      <c r="Y8" s="6">
        <v>2</v>
      </c>
      <c r="Z8" s="6">
        <v>46</v>
      </c>
      <c r="AA8" s="21" t="s">
        <v>150</v>
      </c>
      <c r="AB8" s="22"/>
      <c r="AC8" s="2">
        <f t="shared" si="0"/>
        <v>209</v>
      </c>
      <c r="AD8" s="2">
        <f t="shared" si="1"/>
        <v>209</v>
      </c>
    </row>
    <row r="9" spans="1:30" ht="13.5" customHeight="1">
      <c r="A9" s="36"/>
      <c r="B9" s="15"/>
      <c r="C9" s="37"/>
      <c r="D9" s="38"/>
      <c r="E9" s="6"/>
      <c r="F9" s="6"/>
      <c r="G9" s="15" t="s">
        <v>16</v>
      </c>
      <c r="H9" s="37"/>
      <c r="I9" s="38" t="s">
        <v>89</v>
      </c>
      <c r="J9" s="6">
        <v>4</v>
      </c>
      <c r="K9" s="6">
        <v>121</v>
      </c>
      <c r="L9" s="15" t="s">
        <v>16</v>
      </c>
      <c r="M9" s="37"/>
      <c r="N9" s="38" t="s">
        <v>89</v>
      </c>
      <c r="O9" s="6">
        <v>3</v>
      </c>
      <c r="P9" s="6">
        <v>110</v>
      </c>
      <c r="Q9" s="15" t="s">
        <v>16</v>
      </c>
      <c r="R9" s="37"/>
      <c r="S9" s="38" t="s">
        <v>89</v>
      </c>
      <c r="T9" s="6">
        <v>3</v>
      </c>
      <c r="U9" s="6">
        <v>100</v>
      </c>
      <c r="V9" s="15" t="s">
        <v>16</v>
      </c>
      <c r="W9" s="37"/>
      <c r="X9" s="39" t="s">
        <v>89</v>
      </c>
      <c r="Y9" s="6">
        <v>3</v>
      </c>
      <c r="Z9" s="6">
        <v>77</v>
      </c>
      <c r="AA9" s="21"/>
      <c r="AB9" s="22"/>
      <c r="AC9" s="2">
        <f t="shared" si="0"/>
        <v>408</v>
      </c>
      <c r="AD9" s="2">
        <f t="shared" si="1"/>
        <v>408</v>
      </c>
    </row>
    <row r="10" spans="1:30" ht="13.5" customHeight="1">
      <c r="A10" s="36"/>
      <c r="B10" s="15"/>
      <c r="C10" s="37"/>
      <c r="D10" s="38"/>
      <c r="E10" s="6"/>
      <c r="F10" s="6"/>
      <c r="G10" s="15" t="s">
        <v>11</v>
      </c>
      <c r="H10" s="37"/>
      <c r="I10" s="38" t="s">
        <v>89</v>
      </c>
      <c r="J10" s="6">
        <v>2</v>
      </c>
      <c r="K10" s="6">
        <v>57</v>
      </c>
      <c r="L10" s="15" t="s">
        <v>11</v>
      </c>
      <c r="M10" s="37"/>
      <c r="N10" s="38" t="s">
        <v>89</v>
      </c>
      <c r="O10" s="6">
        <v>2</v>
      </c>
      <c r="P10" s="6">
        <v>52</v>
      </c>
      <c r="Q10" s="15" t="s">
        <v>11</v>
      </c>
      <c r="R10" s="37"/>
      <c r="S10" s="38" t="s">
        <v>89</v>
      </c>
      <c r="T10" s="6">
        <v>2</v>
      </c>
      <c r="U10" s="6">
        <v>55</v>
      </c>
      <c r="V10" s="15" t="s">
        <v>11</v>
      </c>
      <c r="W10" s="37"/>
      <c r="X10" s="39" t="s">
        <v>89</v>
      </c>
      <c r="Y10" s="6">
        <v>2</v>
      </c>
      <c r="Z10" s="6">
        <v>44</v>
      </c>
      <c r="AA10" s="21"/>
      <c r="AB10" s="22"/>
      <c r="AC10" s="2">
        <f t="shared" si="0"/>
        <v>208</v>
      </c>
      <c r="AD10" s="2">
        <f t="shared" si="1"/>
        <v>208</v>
      </c>
    </row>
    <row r="11" spans="1:30" ht="13.5" customHeight="1">
      <c r="A11" s="36"/>
      <c r="B11" s="15"/>
      <c r="C11" s="37"/>
      <c r="D11" s="38"/>
      <c r="E11" s="6"/>
      <c r="F11" s="6"/>
      <c r="G11" s="15" t="s">
        <v>43</v>
      </c>
      <c r="H11" s="37"/>
      <c r="I11" s="38" t="s">
        <v>89</v>
      </c>
      <c r="J11" s="6">
        <v>2</v>
      </c>
      <c r="K11" s="6">
        <v>58</v>
      </c>
      <c r="L11" s="15" t="s">
        <v>43</v>
      </c>
      <c r="M11" s="37"/>
      <c r="N11" s="38" t="s">
        <v>89</v>
      </c>
      <c r="O11" s="6">
        <v>2</v>
      </c>
      <c r="P11" s="6">
        <v>58</v>
      </c>
      <c r="Q11" s="15" t="s">
        <v>43</v>
      </c>
      <c r="R11" s="37"/>
      <c r="S11" s="38" t="s">
        <v>89</v>
      </c>
      <c r="T11" s="6">
        <v>2</v>
      </c>
      <c r="U11" s="6">
        <v>50</v>
      </c>
      <c r="V11" s="15" t="s">
        <v>43</v>
      </c>
      <c r="W11" s="37"/>
      <c r="X11" s="39" t="s">
        <v>89</v>
      </c>
      <c r="Y11" s="6">
        <v>1</v>
      </c>
      <c r="Z11" s="6">
        <v>41</v>
      </c>
      <c r="AA11" s="21"/>
      <c r="AB11" s="22"/>
      <c r="AC11" s="2">
        <f t="shared" si="0"/>
        <v>207</v>
      </c>
      <c r="AD11" s="2">
        <f t="shared" si="1"/>
        <v>207</v>
      </c>
    </row>
    <row r="12" spans="1:30" ht="13.5" customHeight="1">
      <c r="A12" s="40"/>
      <c r="B12" s="15"/>
      <c r="C12" s="37"/>
      <c r="D12" s="38"/>
      <c r="E12" s="6"/>
      <c r="F12" s="6"/>
      <c r="G12" s="15" t="s">
        <v>6</v>
      </c>
      <c r="H12" s="37"/>
      <c r="I12" s="38" t="s">
        <v>89</v>
      </c>
      <c r="J12" s="6">
        <v>3</v>
      </c>
      <c r="K12" s="6">
        <v>102</v>
      </c>
      <c r="L12" s="15" t="s">
        <v>6</v>
      </c>
      <c r="M12" s="37"/>
      <c r="N12" s="38" t="s">
        <v>89</v>
      </c>
      <c r="O12" s="6">
        <v>2</v>
      </c>
      <c r="P12" s="6">
        <v>84</v>
      </c>
      <c r="Q12" s="15" t="s">
        <v>6</v>
      </c>
      <c r="R12" s="37"/>
      <c r="S12" s="38" t="s">
        <v>89</v>
      </c>
      <c r="T12" s="6">
        <v>2</v>
      </c>
      <c r="U12" s="6">
        <v>73</v>
      </c>
      <c r="V12" s="15" t="s">
        <v>6</v>
      </c>
      <c r="W12" s="37"/>
      <c r="X12" s="39" t="s">
        <v>89</v>
      </c>
      <c r="Y12" s="6">
        <v>2</v>
      </c>
      <c r="Z12" s="6">
        <v>59</v>
      </c>
      <c r="AA12" s="21"/>
      <c r="AB12" s="22"/>
      <c r="AC12" s="2">
        <f t="shared" si="0"/>
        <v>318</v>
      </c>
      <c r="AD12" s="2">
        <f t="shared" si="1"/>
        <v>318</v>
      </c>
    </row>
    <row r="13" spans="1:30" ht="13.5" customHeight="1">
      <c r="A13" s="40"/>
      <c r="B13" s="15"/>
      <c r="C13" s="37"/>
      <c r="D13" s="38"/>
      <c r="E13" s="6"/>
      <c r="F13" s="6"/>
      <c r="G13" s="15" t="s">
        <v>14</v>
      </c>
      <c r="H13" s="37"/>
      <c r="I13" s="38" t="s">
        <v>89</v>
      </c>
      <c r="J13" s="6">
        <v>2</v>
      </c>
      <c r="K13" s="6">
        <v>66</v>
      </c>
      <c r="L13" s="15" t="s">
        <v>14</v>
      </c>
      <c r="M13" s="37"/>
      <c r="N13" s="38" t="s">
        <v>89</v>
      </c>
      <c r="O13" s="6">
        <v>2</v>
      </c>
      <c r="P13" s="6">
        <v>49</v>
      </c>
      <c r="Q13" s="15" t="s">
        <v>14</v>
      </c>
      <c r="R13" s="37"/>
      <c r="S13" s="38" t="s">
        <v>89</v>
      </c>
      <c r="T13" s="6">
        <v>1</v>
      </c>
      <c r="U13" s="6">
        <v>37</v>
      </c>
      <c r="V13" s="15" t="s">
        <v>14</v>
      </c>
      <c r="W13" s="37"/>
      <c r="X13" s="39" t="s">
        <v>89</v>
      </c>
      <c r="Y13" s="6">
        <v>1</v>
      </c>
      <c r="Z13" s="6">
        <v>37</v>
      </c>
      <c r="AA13" s="21"/>
      <c r="AB13" s="22"/>
      <c r="AC13" s="2">
        <f t="shared" si="0"/>
        <v>189</v>
      </c>
      <c r="AD13" s="2">
        <f t="shared" si="1"/>
        <v>189</v>
      </c>
    </row>
    <row r="14" spans="1:30" ht="13.5" customHeight="1">
      <c r="A14" s="40"/>
      <c r="B14" s="15"/>
      <c r="C14" s="37"/>
      <c r="D14" s="38"/>
      <c r="E14" s="6"/>
      <c r="F14" s="6"/>
      <c r="G14" s="15" t="s">
        <v>8</v>
      </c>
      <c r="H14" s="37"/>
      <c r="I14" s="38" t="s">
        <v>89</v>
      </c>
      <c r="J14" s="6">
        <v>2</v>
      </c>
      <c r="K14" s="6">
        <v>55</v>
      </c>
      <c r="L14" s="15" t="s">
        <v>8</v>
      </c>
      <c r="M14" s="37"/>
      <c r="N14" s="38" t="s">
        <v>89</v>
      </c>
      <c r="O14" s="6">
        <v>2</v>
      </c>
      <c r="P14" s="6">
        <v>51</v>
      </c>
      <c r="Q14" s="15" t="s">
        <v>8</v>
      </c>
      <c r="R14" s="37"/>
      <c r="S14" s="38" t="s">
        <v>89</v>
      </c>
      <c r="T14" s="6">
        <v>1</v>
      </c>
      <c r="U14" s="6">
        <v>37</v>
      </c>
      <c r="V14" s="15" t="s">
        <v>8</v>
      </c>
      <c r="W14" s="37"/>
      <c r="X14" s="39" t="s">
        <v>89</v>
      </c>
      <c r="Y14" s="6">
        <v>1</v>
      </c>
      <c r="Z14" s="6">
        <v>37</v>
      </c>
      <c r="AA14" s="21"/>
      <c r="AB14" s="22"/>
      <c r="AC14" s="2">
        <f t="shared" si="0"/>
        <v>180</v>
      </c>
      <c r="AD14" s="2">
        <f t="shared" si="1"/>
        <v>180</v>
      </c>
    </row>
    <row r="15" spans="1:30" ht="13.5" customHeight="1">
      <c r="A15" s="40"/>
      <c r="B15" s="15"/>
      <c r="C15" s="37"/>
      <c r="D15" s="38"/>
      <c r="E15" s="6"/>
      <c r="F15" s="6"/>
      <c r="G15" s="15" t="s">
        <v>3</v>
      </c>
      <c r="H15" s="37"/>
      <c r="I15" s="38" t="s">
        <v>89</v>
      </c>
      <c r="J15" s="6">
        <v>2</v>
      </c>
      <c r="K15" s="6">
        <v>73</v>
      </c>
      <c r="L15" s="15" t="s">
        <v>3</v>
      </c>
      <c r="M15" s="37"/>
      <c r="N15" s="38" t="s">
        <v>89</v>
      </c>
      <c r="O15" s="6">
        <v>2</v>
      </c>
      <c r="P15" s="6">
        <v>66</v>
      </c>
      <c r="Q15" s="15" t="s">
        <v>3</v>
      </c>
      <c r="R15" s="37"/>
      <c r="S15" s="38" t="s">
        <v>89</v>
      </c>
      <c r="T15" s="6">
        <v>2</v>
      </c>
      <c r="U15" s="6">
        <v>58</v>
      </c>
      <c r="V15" s="15" t="s">
        <v>3</v>
      </c>
      <c r="W15" s="37"/>
      <c r="X15" s="39" t="s">
        <v>89</v>
      </c>
      <c r="Y15" s="6">
        <v>2</v>
      </c>
      <c r="Z15" s="6">
        <v>44</v>
      </c>
      <c r="AA15" s="21"/>
      <c r="AB15" s="22"/>
      <c r="AC15" s="2">
        <f t="shared" si="0"/>
        <v>241</v>
      </c>
      <c r="AD15" s="2">
        <f t="shared" si="1"/>
        <v>241</v>
      </c>
    </row>
    <row r="16" spans="1:30" ht="13.5" customHeight="1">
      <c r="A16" s="40"/>
      <c r="B16" s="15"/>
      <c r="C16" s="37"/>
      <c r="D16" s="6"/>
      <c r="E16" s="6"/>
      <c r="F16" s="6"/>
      <c r="G16" s="15"/>
      <c r="H16" s="37"/>
      <c r="I16" s="38"/>
      <c r="J16" s="6"/>
      <c r="K16" s="6"/>
      <c r="L16" s="15" t="s">
        <v>19</v>
      </c>
      <c r="M16" s="37"/>
      <c r="N16" s="38" t="s">
        <v>89</v>
      </c>
      <c r="O16" s="6">
        <v>1</v>
      </c>
      <c r="P16" s="6">
        <v>48</v>
      </c>
      <c r="Q16" s="15" t="s">
        <v>19</v>
      </c>
      <c r="R16" s="37"/>
      <c r="S16" s="38" t="s">
        <v>89</v>
      </c>
      <c r="T16" s="6">
        <v>1</v>
      </c>
      <c r="U16" s="6">
        <v>48</v>
      </c>
      <c r="V16" s="15" t="s">
        <v>19</v>
      </c>
      <c r="W16" s="37"/>
      <c r="X16" s="39" t="s">
        <v>89</v>
      </c>
      <c r="Y16" s="6">
        <v>1</v>
      </c>
      <c r="Z16" s="6">
        <v>41</v>
      </c>
      <c r="AA16" s="21"/>
      <c r="AB16" s="22"/>
      <c r="AC16" s="2">
        <f t="shared" si="0"/>
        <v>137</v>
      </c>
      <c r="AD16" s="2">
        <f t="shared" si="1"/>
        <v>137</v>
      </c>
    </row>
    <row r="17" spans="1:30" ht="13.5" customHeight="1">
      <c r="A17" s="40"/>
      <c r="B17" s="15"/>
      <c r="C17" s="37"/>
      <c r="D17" s="38"/>
      <c r="E17" s="6"/>
      <c r="F17" s="6"/>
      <c r="G17" s="15" t="s">
        <v>7</v>
      </c>
      <c r="H17" s="37"/>
      <c r="I17" s="38"/>
      <c r="J17" s="6"/>
      <c r="K17" s="6">
        <v>1</v>
      </c>
      <c r="L17" s="15"/>
      <c r="M17" s="37"/>
      <c r="N17" s="38"/>
      <c r="O17" s="6"/>
      <c r="P17" s="6"/>
      <c r="Q17" s="15"/>
      <c r="R17" s="37"/>
      <c r="S17" s="38"/>
      <c r="T17" s="6"/>
      <c r="U17" s="6"/>
      <c r="V17" s="15" t="s">
        <v>7</v>
      </c>
      <c r="W17" s="37"/>
      <c r="X17" s="39" t="s">
        <v>89</v>
      </c>
      <c r="Y17" s="6">
        <v>1</v>
      </c>
      <c r="Z17" s="6">
        <v>33</v>
      </c>
      <c r="AA17" s="21"/>
      <c r="AB17" s="22"/>
      <c r="AC17" s="2">
        <f t="shared" si="0"/>
        <v>34</v>
      </c>
      <c r="AD17" s="2">
        <f t="shared" si="1"/>
        <v>34</v>
      </c>
    </row>
    <row r="18" spans="1:30" ht="13.5" customHeight="1">
      <c r="A18" s="40"/>
      <c r="B18" s="15"/>
      <c r="C18" s="37"/>
      <c r="D18" s="38"/>
      <c r="E18" s="6"/>
      <c r="F18" s="6"/>
      <c r="G18" s="15" t="s">
        <v>17</v>
      </c>
      <c r="H18" s="37"/>
      <c r="I18" s="38" t="s">
        <v>89</v>
      </c>
      <c r="J18" s="6">
        <v>2</v>
      </c>
      <c r="K18" s="6">
        <v>69</v>
      </c>
      <c r="L18" s="15" t="s">
        <v>17</v>
      </c>
      <c r="M18" s="37"/>
      <c r="N18" s="38" t="s">
        <v>89</v>
      </c>
      <c r="O18" s="6">
        <v>2</v>
      </c>
      <c r="P18" s="6">
        <v>59</v>
      </c>
      <c r="Q18" s="15" t="s">
        <v>17</v>
      </c>
      <c r="R18" s="37"/>
      <c r="S18" s="38" t="s">
        <v>89</v>
      </c>
      <c r="T18" s="6">
        <v>2</v>
      </c>
      <c r="U18" s="6">
        <v>55</v>
      </c>
      <c r="V18" s="15" t="s">
        <v>17</v>
      </c>
      <c r="W18" s="37"/>
      <c r="X18" s="39" t="s">
        <v>89</v>
      </c>
      <c r="Y18" s="6">
        <v>2</v>
      </c>
      <c r="Z18" s="6">
        <v>49</v>
      </c>
      <c r="AA18" s="21"/>
      <c r="AB18" s="22"/>
      <c r="AC18" s="2">
        <f t="shared" si="0"/>
        <v>232</v>
      </c>
      <c r="AD18" s="2">
        <f t="shared" si="1"/>
        <v>232</v>
      </c>
    </row>
    <row r="19" spans="1:30" ht="13.5" customHeight="1">
      <c r="A19" s="40"/>
      <c r="B19" s="15"/>
      <c r="C19" s="37"/>
      <c r="D19" s="38"/>
      <c r="E19" s="6"/>
      <c r="F19" s="6"/>
      <c r="G19" s="15"/>
      <c r="H19" s="37"/>
      <c r="I19" s="38"/>
      <c r="J19" s="6"/>
      <c r="K19" s="6"/>
      <c r="L19" s="15"/>
      <c r="M19" s="37"/>
      <c r="N19" s="38"/>
      <c r="O19" s="6"/>
      <c r="P19" s="6"/>
      <c r="Q19" s="15" t="s">
        <v>92</v>
      </c>
      <c r="R19" s="37"/>
      <c r="S19" s="38" t="s">
        <v>89</v>
      </c>
      <c r="T19" s="6">
        <v>1</v>
      </c>
      <c r="U19" s="6">
        <v>35</v>
      </c>
      <c r="V19" s="15" t="s">
        <v>54</v>
      </c>
      <c r="W19" s="37"/>
      <c r="X19" s="39" t="s">
        <v>89</v>
      </c>
      <c r="Y19" s="6">
        <v>1</v>
      </c>
      <c r="Z19" s="6">
        <v>35</v>
      </c>
      <c r="AA19" s="41"/>
      <c r="AB19" s="42"/>
      <c r="AC19" s="2">
        <f t="shared" si="0"/>
        <v>70</v>
      </c>
      <c r="AD19" s="2">
        <f t="shared" si="1"/>
        <v>70</v>
      </c>
    </row>
    <row r="20" spans="1:30" ht="13.5" customHeight="1">
      <c r="A20" s="40"/>
      <c r="B20" s="15"/>
      <c r="C20" s="37"/>
      <c r="D20" s="6"/>
      <c r="E20" s="11"/>
      <c r="F20" s="6"/>
      <c r="G20" s="29" t="s">
        <v>91</v>
      </c>
      <c r="H20" s="29"/>
      <c r="I20" s="1"/>
      <c r="J20" s="11">
        <f>SUM(J8:J19)</f>
        <v>21</v>
      </c>
      <c r="K20" s="6">
        <f>SUM(K8:K19)</f>
        <v>661</v>
      </c>
      <c r="L20" s="29" t="s">
        <v>91</v>
      </c>
      <c r="M20" s="29"/>
      <c r="N20" s="6"/>
      <c r="O20" s="11">
        <f>SUM(O8:O18)</f>
        <v>20</v>
      </c>
      <c r="P20" s="6">
        <f aca="true" t="shared" si="3" ref="P20:U20">SUM(P8:P19)</f>
        <v>630</v>
      </c>
      <c r="Q20" s="29" t="s">
        <v>91</v>
      </c>
      <c r="R20" s="29"/>
      <c r="S20" s="6"/>
      <c r="T20" s="11">
        <f t="shared" si="3"/>
        <v>19</v>
      </c>
      <c r="U20" s="6">
        <f t="shared" si="3"/>
        <v>599</v>
      </c>
      <c r="V20" s="29" t="s">
        <v>91</v>
      </c>
      <c r="W20" s="29"/>
      <c r="X20" s="6"/>
      <c r="Y20" s="11">
        <f>SUM(Y8:Y19)</f>
        <v>19</v>
      </c>
      <c r="Z20" s="6">
        <f>SUM(Z8:Z19)</f>
        <v>543</v>
      </c>
      <c r="AA20" s="8">
        <f>E20+J20+O20+T20+Y20</f>
        <v>79</v>
      </c>
      <c r="AB20" s="5">
        <f>F20+K20+P20+U20+Z20</f>
        <v>2433</v>
      </c>
      <c r="AC20" s="2">
        <f t="shared" si="0"/>
        <v>2433</v>
      </c>
      <c r="AD20" s="2">
        <f t="shared" si="1"/>
        <v>2433</v>
      </c>
    </row>
    <row r="21" spans="1:30" ht="13.5" customHeight="1">
      <c r="A21" s="36" t="s">
        <v>56</v>
      </c>
      <c r="B21" s="15"/>
      <c r="C21" s="37"/>
      <c r="D21" s="38"/>
      <c r="E21" s="6"/>
      <c r="F21" s="6"/>
      <c r="G21" s="30" t="s">
        <v>57</v>
      </c>
      <c r="H21" s="43"/>
      <c r="I21" s="38" t="s">
        <v>89</v>
      </c>
      <c r="J21" s="6">
        <v>2</v>
      </c>
      <c r="K21" s="6">
        <v>56</v>
      </c>
      <c r="L21" s="15" t="s">
        <v>57</v>
      </c>
      <c r="M21" s="37"/>
      <c r="N21" s="38" t="s">
        <v>89</v>
      </c>
      <c r="O21" s="6">
        <v>2</v>
      </c>
      <c r="P21" s="6">
        <v>59</v>
      </c>
      <c r="Q21" s="15" t="s">
        <v>57</v>
      </c>
      <c r="R21" s="37"/>
      <c r="S21" s="38" t="s">
        <v>89</v>
      </c>
      <c r="T21" s="6">
        <v>2</v>
      </c>
      <c r="U21" s="6">
        <v>61</v>
      </c>
      <c r="V21" s="15" t="s">
        <v>57</v>
      </c>
      <c r="W21" s="37"/>
      <c r="X21" s="39" t="s">
        <v>89</v>
      </c>
      <c r="Y21" s="6">
        <v>1</v>
      </c>
      <c r="Z21" s="6">
        <v>42</v>
      </c>
      <c r="AA21" s="21" t="s">
        <v>134</v>
      </c>
      <c r="AB21" s="22"/>
      <c r="AC21" s="2">
        <f t="shared" si="0"/>
        <v>218</v>
      </c>
      <c r="AD21" s="2">
        <f t="shared" si="1"/>
        <v>218</v>
      </c>
    </row>
    <row r="22" spans="1:30" ht="13.5" customHeight="1">
      <c r="A22" s="36"/>
      <c r="B22" s="15"/>
      <c r="C22" s="37"/>
      <c r="D22" s="38"/>
      <c r="E22" s="6"/>
      <c r="F22" s="6"/>
      <c r="G22" s="15" t="s">
        <v>93</v>
      </c>
      <c r="H22" s="37"/>
      <c r="I22" s="38" t="s">
        <v>94</v>
      </c>
      <c r="J22" s="6">
        <v>2</v>
      </c>
      <c r="K22" s="6">
        <v>59</v>
      </c>
      <c r="L22" s="15" t="s">
        <v>93</v>
      </c>
      <c r="M22" s="37"/>
      <c r="N22" s="38" t="s">
        <v>94</v>
      </c>
      <c r="O22" s="6">
        <v>2</v>
      </c>
      <c r="P22" s="6">
        <v>58</v>
      </c>
      <c r="Q22" s="15" t="s">
        <v>93</v>
      </c>
      <c r="R22" s="37"/>
      <c r="S22" s="38" t="s">
        <v>94</v>
      </c>
      <c r="T22" s="6">
        <v>2</v>
      </c>
      <c r="U22" s="6">
        <v>49</v>
      </c>
      <c r="V22" s="15" t="s">
        <v>93</v>
      </c>
      <c r="W22" s="37"/>
      <c r="X22" s="39" t="s">
        <v>94</v>
      </c>
      <c r="Y22" s="6">
        <v>1</v>
      </c>
      <c r="Z22" s="6">
        <v>32</v>
      </c>
      <c r="AA22" s="21"/>
      <c r="AB22" s="22"/>
      <c r="AC22" s="2">
        <f t="shared" si="0"/>
        <v>198</v>
      </c>
      <c r="AD22" s="2">
        <f t="shared" si="1"/>
        <v>198</v>
      </c>
    </row>
    <row r="23" spans="1:30" ht="13.5" customHeight="1">
      <c r="A23" s="36"/>
      <c r="B23" s="15"/>
      <c r="C23" s="37"/>
      <c r="D23" s="38"/>
      <c r="E23" s="6"/>
      <c r="F23" s="6"/>
      <c r="G23" s="15" t="s">
        <v>71</v>
      </c>
      <c r="H23" s="37"/>
      <c r="I23" s="38" t="s">
        <v>89</v>
      </c>
      <c r="J23" s="6">
        <v>2</v>
      </c>
      <c r="K23" s="6">
        <v>48</v>
      </c>
      <c r="L23" s="15" t="s">
        <v>71</v>
      </c>
      <c r="M23" s="37"/>
      <c r="N23" s="38" t="s">
        <v>89</v>
      </c>
      <c r="O23" s="6">
        <v>2</v>
      </c>
      <c r="P23" s="6">
        <v>48</v>
      </c>
      <c r="Q23" s="15" t="s">
        <v>71</v>
      </c>
      <c r="R23" s="37"/>
      <c r="S23" s="38" t="s">
        <v>89</v>
      </c>
      <c r="T23" s="6">
        <v>1</v>
      </c>
      <c r="U23" s="6">
        <v>27</v>
      </c>
      <c r="V23" s="15" t="s">
        <v>71</v>
      </c>
      <c r="W23" s="37"/>
      <c r="X23" s="39" t="s">
        <v>89</v>
      </c>
      <c r="Y23" s="6">
        <v>1</v>
      </c>
      <c r="Z23" s="6">
        <v>28</v>
      </c>
      <c r="AA23" s="21"/>
      <c r="AB23" s="22"/>
      <c r="AC23" s="2">
        <f t="shared" si="0"/>
        <v>151</v>
      </c>
      <c r="AD23" s="2">
        <f t="shared" si="1"/>
        <v>151</v>
      </c>
    </row>
    <row r="24" spans="1:30" ht="13.5" customHeight="1">
      <c r="A24" s="36"/>
      <c r="B24" s="15"/>
      <c r="C24" s="37"/>
      <c r="D24" s="6"/>
      <c r="E24" s="6"/>
      <c r="F24" s="6"/>
      <c r="G24" s="15" t="s">
        <v>74</v>
      </c>
      <c r="H24" s="37"/>
      <c r="I24" s="38" t="s">
        <v>89</v>
      </c>
      <c r="J24" s="6">
        <v>1</v>
      </c>
      <c r="K24" s="6">
        <v>30</v>
      </c>
      <c r="L24" s="15" t="s">
        <v>74</v>
      </c>
      <c r="M24" s="37"/>
      <c r="N24" s="38" t="s">
        <v>89</v>
      </c>
      <c r="O24" s="6">
        <v>1</v>
      </c>
      <c r="P24" s="6">
        <v>39</v>
      </c>
      <c r="Q24" s="15" t="s">
        <v>74</v>
      </c>
      <c r="R24" s="37"/>
      <c r="S24" s="38" t="s">
        <v>89</v>
      </c>
      <c r="T24" s="6">
        <v>2</v>
      </c>
      <c r="U24" s="6">
        <v>41</v>
      </c>
      <c r="V24" s="15" t="s">
        <v>74</v>
      </c>
      <c r="W24" s="37"/>
      <c r="X24" s="39" t="s">
        <v>89</v>
      </c>
      <c r="Y24" s="6">
        <v>1</v>
      </c>
      <c r="Z24" s="6">
        <v>27</v>
      </c>
      <c r="AA24" s="41"/>
      <c r="AB24" s="42"/>
      <c r="AC24" s="2">
        <f t="shared" si="0"/>
        <v>137</v>
      </c>
      <c r="AD24" s="2">
        <f t="shared" si="1"/>
        <v>137</v>
      </c>
    </row>
    <row r="25" spans="1:30" ht="13.5" customHeight="1">
      <c r="A25" s="36"/>
      <c r="B25" s="15"/>
      <c r="C25" s="37"/>
      <c r="D25" s="6"/>
      <c r="E25" s="11"/>
      <c r="F25" s="6"/>
      <c r="G25" s="29" t="s">
        <v>91</v>
      </c>
      <c r="H25" s="29"/>
      <c r="I25" s="6"/>
      <c r="J25" s="11">
        <f>SUM(J21:J24)</f>
        <v>7</v>
      </c>
      <c r="K25" s="6">
        <f>SUM(K21:K24)</f>
        <v>193</v>
      </c>
      <c r="L25" s="29" t="s">
        <v>91</v>
      </c>
      <c r="M25" s="29"/>
      <c r="N25" s="6"/>
      <c r="O25" s="11">
        <f aca="true" t="shared" si="4" ref="O25:U25">SUM(O21:O24)</f>
        <v>7</v>
      </c>
      <c r="P25" s="6">
        <f t="shared" si="4"/>
        <v>204</v>
      </c>
      <c r="Q25" s="29" t="s">
        <v>91</v>
      </c>
      <c r="R25" s="29"/>
      <c r="S25" s="6"/>
      <c r="T25" s="11">
        <f t="shared" si="4"/>
        <v>7</v>
      </c>
      <c r="U25" s="6">
        <f t="shared" si="4"/>
        <v>178</v>
      </c>
      <c r="V25" s="29" t="s">
        <v>91</v>
      </c>
      <c r="W25" s="29"/>
      <c r="X25" s="6"/>
      <c r="Y25" s="11">
        <f>SUM(Y21:Y24)</f>
        <v>4</v>
      </c>
      <c r="Z25" s="6">
        <f>SUM(Z21:Z24)</f>
        <v>129</v>
      </c>
      <c r="AA25" s="8">
        <f>E25+J25+O25+T25+Y25</f>
        <v>25</v>
      </c>
      <c r="AB25" s="5">
        <f>F25+K25+P25+U25+Z25</f>
        <v>704</v>
      </c>
      <c r="AC25" s="2">
        <f t="shared" si="0"/>
        <v>704</v>
      </c>
      <c r="AD25" s="2">
        <f t="shared" si="1"/>
        <v>704</v>
      </c>
    </row>
    <row r="26" spans="1:30" s="45" customFormat="1" ht="12.75" customHeight="1">
      <c r="A26" s="36" t="s">
        <v>44</v>
      </c>
      <c r="B26" s="15"/>
      <c r="C26" s="37"/>
      <c r="D26" s="38"/>
      <c r="E26" s="6"/>
      <c r="F26" s="6"/>
      <c r="G26" s="15" t="s">
        <v>95</v>
      </c>
      <c r="H26" s="37"/>
      <c r="I26" s="38" t="s">
        <v>89</v>
      </c>
      <c r="J26" s="6">
        <v>5</v>
      </c>
      <c r="K26" s="6">
        <v>153</v>
      </c>
      <c r="L26" s="15" t="s">
        <v>95</v>
      </c>
      <c r="M26" s="37"/>
      <c r="N26" s="38" t="s">
        <v>89</v>
      </c>
      <c r="O26" s="6">
        <v>5</v>
      </c>
      <c r="P26" s="6">
        <v>165</v>
      </c>
      <c r="Q26" s="15" t="s">
        <v>95</v>
      </c>
      <c r="R26" s="37"/>
      <c r="S26" s="38" t="s">
        <v>89</v>
      </c>
      <c r="T26" s="6">
        <v>6</v>
      </c>
      <c r="U26" s="6">
        <v>166</v>
      </c>
      <c r="V26" s="15" t="s">
        <v>95</v>
      </c>
      <c r="W26" s="37"/>
      <c r="X26" s="39" t="s">
        <v>89</v>
      </c>
      <c r="Y26" s="44">
        <v>5</v>
      </c>
      <c r="Z26" s="44">
        <v>157</v>
      </c>
      <c r="AA26" s="21" t="s">
        <v>151</v>
      </c>
      <c r="AB26" s="22"/>
      <c r="AC26" s="2">
        <f t="shared" si="0"/>
        <v>641</v>
      </c>
      <c r="AD26" s="2">
        <f t="shared" si="1"/>
        <v>641</v>
      </c>
    </row>
    <row r="27" spans="1:30" s="45" customFormat="1" ht="12.75" customHeight="1">
      <c r="A27" s="36"/>
      <c r="B27" s="15"/>
      <c r="C27" s="37"/>
      <c r="D27" s="38"/>
      <c r="E27" s="6"/>
      <c r="F27" s="6"/>
      <c r="G27" s="15" t="s">
        <v>50</v>
      </c>
      <c r="H27" s="37"/>
      <c r="I27" s="38" t="s">
        <v>89</v>
      </c>
      <c r="J27" s="6">
        <v>1</v>
      </c>
      <c r="K27" s="6">
        <v>28</v>
      </c>
      <c r="L27" s="15"/>
      <c r="M27" s="37"/>
      <c r="N27" s="38"/>
      <c r="O27" s="6"/>
      <c r="P27" s="6"/>
      <c r="Q27" s="15"/>
      <c r="R27" s="37"/>
      <c r="S27" s="38"/>
      <c r="T27" s="6"/>
      <c r="U27" s="6"/>
      <c r="V27" s="15"/>
      <c r="W27" s="37"/>
      <c r="X27" s="39"/>
      <c r="Y27" s="44"/>
      <c r="Z27" s="44"/>
      <c r="AA27" s="21"/>
      <c r="AB27" s="22"/>
      <c r="AC27" s="2">
        <f t="shared" si="0"/>
        <v>28</v>
      </c>
      <c r="AD27" s="2">
        <f t="shared" si="1"/>
        <v>28</v>
      </c>
    </row>
    <row r="28" spans="1:30" s="45" customFormat="1" ht="12.75" customHeight="1">
      <c r="A28" s="36"/>
      <c r="B28" s="15"/>
      <c r="C28" s="37"/>
      <c r="D28" s="38"/>
      <c r="E28" s="6"/>
      <c r="F28" s="6"/>
      <c r="G28" s="15" t="s">
        <v>46</v>
      </c>
      <c r="H28" s="37"/>
      <c r="I28" s="38" t="s">
        <v>89</v>
      </c>
      <c r="J28" s="6">
        <v>2</v>
      </c>
      <c r="K28" s="6">
        <v>59</v>
      </c>
      <c r="L28" s="15" t="s">
        <v>46</v>
      </c>
      <c r="M28" s="37"/>
      <c r="N28" s="38" t="s">
        <v>89</v>
      </c>
      <c r="O28" s="6">
        <v>2</v>
      </c>
      <c r="P28" s="6">
        <v>59</v>
      </c>
      <c r="Q28" s="15" t="s">
        <v>46</v>
      </c>
      <c r="R28" s="37"/>
      <c r="S28" s="38" t="s">
        <v>89</v>
      </c>
      <c r="T28" s="6">
        <v>2</v>
      </c>
      <c r="U28" s="6">
        <v>59</v>
      </c>
      <c r="V28" s="15" t="s">
        <v>46</v>
      </c>
      <c r="W28" s="37"/>
      <c r="X28" s="39" t="s">
        <v>89</v>
      </c>
      <c r="Y28" s="44">
        <v>2</v>
      </c>
      <c r="Z28" s="44">
        <v>50</v>
      </c>
      <c r="AA28" s="21"/>
      <c r="AB28" s="22"/>
      <c r="AC28" s="2">
        <f t="shared" si="0"/>
        <v>227</v>
      </c>
      <c r="AD28" s="2">
        <f t="shared" si="1"/>
        <v>227</v>
      </c>
    </row>
    <row r="29" spans="1:30" s="45" customFormat="1" ht="12.75" customHeight="1">
      <c r="A29" s="36"/>
      <c r="B29" s="15"/>
      <c r="C29" s="37"/>
      <c r="D29" s="6"/>
      <c r="E29" s="6"/>
      <c r="F29" s="6"/>
      <c r="G29" s="15" t="s">
        <v>45</v>
      </c>
      <c r="H29" s="37"/>
      <c r="I29" s="38" t="s">
        <v>89</v>
      </c>
      <c r="J29" s="6">
        <v>2</v>
      </c>
      <c r="K29" s="6">
        <v>61</v>
      </c>
      <c r="L29" s="15" t="s">
        <v>45</v>
      </c>
      <c r="M29" s="37"/>
      <c r="N29" s="38" t="s">
        <v>89</v>
      </c>
      <c r="O29" s="6">
        <v>2</v>
      </c>
      <c r="P29" s="6">
        <v>66</v>
      </c>
      <c r="Q29" s="15" t="s">
        <v>45</v>
      </c>
      <c r="R29" s="37"/>
      <c r="S29" s="38" t="s">
        <v>89</v>
      </c>
      <c r="T29" s="6">
        <v>2</v>
      </c>
      <c r="U29" s="6">
        <v>55</v>
      </c>
      <c r="V29" s="15" t="s">
        <v>45</v>
      </c>
      <c r="W29" s="37"/>
      <c r="X29" s="39" t="s">
        <v>89</v>
      </c>
      <c r="Y29" s="44">
        <v>2</v>
      </c>
      <c r="Z29" s="44">
        <v>50</v>
      </c>
      <c r="AA29" s="21"/>
      <c r="AB29" s="22"/>
      <c r="AC29" s="2">
        <f t="shared" si="0"/>
        <v>232</v>
      </c>
      <c r="AD29" s="2">
        <f t="shared" si="1"/>
        <v>232</v>
      </c>
    </row>
    <row r="30" spans="1:30" s="45" customFormat="1" ht="12.75" customHeight="1">
      <c r="A30" s="36"/>
      <c r="B30" s="15"/>
      <c r="C30" s="37"/>
      <c r="D30" s="6"/>
      <c r="E30" s="11"/>
      <c r="F30" s="6"/>
      <c r="G30" s="29" t="s">
        <v>91</v>
      </c>
      <c r="H30" s="29"/>
      <c r="I30" s="6"/>
      <c r="J30" s="11">
        <f>SUM(J26:J29)</f>
        <v>10</v>
      </c>
      <c r="K30" s="6">
        <f>SUM(K26:K29)</f>
        <v>301</v>
      </c>
      <c r="L30" s="29" t="s">
        <v>91</v>
      </c>
      <c r="M30" s="29"/>
      <c r="N30" s="6"/>
      <c r="O30" s="11">
        <f>SUM(O26:O29)</f>
        <v>9</v>
      </c>
      <c r="P30" s="6">
        <f>SUM(P26:P29)</f>
        <v>290</v>
      </c>
      <c r="Q30" s="29" t="s">
        <v>91</v>
      </c>
      <c r="R30" s="29"/>
      <c r="S30" s="6"/>
      <c r="T30" s="11">
        <f>SUM(T26:T29)</f>
        <v>10</v>
      </c>
      <c r="U30" s="6">
        <f>SUM(U26:U29)</f>
        <v>280</v>
      </c>
      <c r="V30" s="29" t="s">
        <v>91</v>
      </c>
      <c r="W30" s="29"/>
      <c r="X30" s="6"/>
      <c r="Y30" s="11">
        <f>SUM(Y26:Y29)</f>
        <v>9</v>
      </c>
      <c r="Z30" s="6">
        <f>SUM(Z26:Z29)</f>
        <v>257</v>
      </c>
      <c r="AA30" s="8">
        <f>E30+J30+O30+T30+Y30</f>
        <v>38</v>
      </c>
      <c r="AB30" s="5">
        <f>F30+K30+P30+U30+Z30</f>
        <v>1128</v>
      </c>
      <c r="AC30" s="2">
        <f t="shared" si="0"/>
        <v>1128</v>
      </c>
      <c r="AD30" s="2">
        <f t="shared" si="1"/>
        <v>1128</v>
      </c>
    </row>
    <row r="31" spans="1:30" ht="11.25" customHeight="1">
      <c r="A31" s="36" t="s">
        <v>42</v>
      </c>
      <c r="B31" s="15"/>
      <c r="C31" s="37"/>
      <c r="D31" s="38"/>
      <c r="E31" s="6"/>
      <c r="F31" s="6"/>
      <c r="G31" s="15" t="s">
        <v>48</v>
      </c>
      <c r="H31" s="37"/>
      <c r="I31" s="38" t="s">
        <v>89</v>
      </c>
      <c r="J31" s="6">
        <v>3</v>
      </c>
      <c r="K31" s="6">
        <v>90</v>
      </c>
      <c r="L31" s="15" t="s">
        <v>48</v>
      </c>
      <c r="M31" s="37"/>
      <c r="N31" s="38" t="s">
        <v>89</v>
      </c>
      <c r="O31" s="6">
        <v>3</v>
      </c>
      <c r="P31" s="6">
        <v>86</v>
      </c>
      <c r="Q31" s="15" t="s">
        <v>48</v>
      </c>
      <c r="R31" s="37"/>
      <c r="S31" s="38" t="s">
        <v>89</v>
      </c>
      <c r="T31" s="6">
        <v>3</v>
      </c>
      <c r="U31" s="6">
        <v>89</v>
      </c>
      <c r="V31" s="15" t="s">
        <v>48</v>
      </c>
      <c r="W31" s="37"/>
      <c r="X31" s="39" t="s">
        <v>89</v>
      </c>
      <c r="Y31" s="6">
        <v>3</v>
      </c>
      <c r="Z31" s="6">
        <v>89</v>
      </c>
      <c r="AA31" s="21" t="s">
        <v>152</v>
      </c>
      <c r="AB31" s="22"/>
      <c r="AC31" s="2">
        <f t="shared" si="0"/>
        <v>354</v>
      </c>
      <c r="AD31" s="2">
        <f t="shared" si="1"/>
        <v>354</v>
      </c>
    </row>
    <row r="32" spans="1:30" ht="11.25" customHeight="1">
      <c r="A32" s="36"/>
      <c r="B32" s="15"/>
      <c r="C32" s="37"/>
      <c r="D32" s="38"/>
      <c r="E32" s="6"/>
      <c r="F32" s="6"/>
      <c r="G32" s="15" t="s">
        <v>96</v>
      </c>
      <c r="H32" s="37"/>
      <c r="I32" s="38" t="s">
        <v>89</v>
      </c>
      <c r="J32" s="6">
        <v>3</v>
      </c>
      <c r="K32" s="6">
        <v>92</v>
      </c>
      <c r="L32" s="15" t="s">
        <v>96</v>
      </c>
      <c r="M32" s="37"/>
      <c r="N32" s="38" t="s">
        <v>89</v>
      </c>
      <c r="O32" s="6">
        <v>3</v>
      </c>
      <c r="P32" s="6">
        <v>97</v>
      </c>
      <c r="Q32" s="15" t="s">
        <v>96</v>
      </c>
      <c r="R32" s="37"/>
      <c r="S32" s="38" t="s">
        <v>89</v>
      </c>
      <c r="T32" s="6">
        <v>3</v>
      </c>
      <c r="U32" s="6">
        <v>100</v>
      </c>
      <c r="V32" s="15" t="s">
        <v>96</v>
      </c>
      <c r="W32" s="37"/>
      <c r="X32" s="39" t="s">
        <v>89</v>
      </c>
      <c r="Y32" s="6">
        <v>3</v>
      </c>
      <c r="Z32" s="6">
        <v>88</v>
      </c>
      <c r="AA32" s="21"/>
      <c r="AB32" s="22"/>
      <c r="AC32" s="2">
        <f t="shared" si="0"/>
        <v>377</v>
      </c>
      <c r="AD32" s="2">
        <f t="shared" si="1"/>
        <v>377</v>
      </c>
    </row>
    <row r="33" spans="1:30" ht="11.25" customHeight="1">
      <c r="A33" s="36"/>
      <c r="B33" s="15"/>
      <c r="C33" s="37"/>
      <c r="D33" s="38"/>
      <c r="E33" s="6"/>
      <c r="F33" s="6"/>
      <c r="G33" s="15" t="s">
        <v>53</v>
      </c>
      <c r="H33" s="37"/>
      <c r="I33" s="38" t="s">
        <v>94</v>
      </c>
      <c r="J33" s="6">
        <v>2</v>
      </c>
      <c r="K33" s="6">
        <v>44</v>
      </c>
      <c r="L33" s="15" t="s">
        <v>53</v>
      </c>
      <c r="M33" s="37"/>
      <c r="N33" s="38" t="s">
        <v>94</v>
      </c>
      <c r="O33" s="6">
        <v>1</v>
      </c>
      <c r="P33" s="6">
        <v>37</v>
      </c>
      <c r="Q33" s="15" t="s">
        <v>53</v>
      </c>
      <c r="R33" s="37"/>
      <c r="S33" s="38" t="s">
        <v>94</v>
      </c>
      <c r="T33" s="6">
        <v>1</v>
      </c>
      <c r="U33" s="6">
        <v>41</v>
      </c>
      <c r="V33" s="15" t="s">
        <v>53</v>
      </c>
      <c r="W33" s="37"/>
      <c r="X33" s="39" t="s">
        <v>94</v>
      </c>
      <c r="Y33" s="6">
        <v>1</v>
      </c>
      <c r="Z33" s="6">
        <v>39</v>
      </c>
      <c r="AA33" s="21"/>
      <c r="AB33" s="22"/>
      <c r="AC33" s="2">
        <f t="shared" si="0"/>
        <v>161</v>
      </c>
      <c r="AD33" s="2">
        <f t="shared" si="1"/>
        <v>161</v>
      </c>
    </row>
    <row r="34" spans="1:30" ht="11.25" customHeight="1">
      <c r="A34" s="36"/>
      <c r="B34" s="15"/>
      <c r="C34" s="37"/>
      <c r="D34" s="38"/>
      <c r="E34" s="6"/>
      <c r="F34" s="6"/>
      <c r="G34" s="15" t="s">
        <v>9</v>
      </c>
      <c r="H34" s="37"/>
      <c r="I34" s="38" t="s">
        <v>94</v>
      </c>
      <c r="J34" s="6">
        <v>2</v>
      </c>
      <c r="K34" s="6">
        <v>59</v>
      </c>
      <c r="L34" s="15" t="s">
        <v>9</v>
      </c>
      <c r="M34" s="37"/>
      <c r="N34" s="38" t="s">
        <v>94</v>
      </c>
      <c r="O34" s="6">
        <v>2</v>
      </c>
      <c r="P34" s="6">
        <v>60</v>
      </c>
      <c r="Q34" s="15" t="s">
        <v>9</v>
      </c>
      <c r="R34" s="37"/>
      <c r="S34" s="38" t="s">
        <v>94</v>
      </c>
      <c r="T34" s="6">
        <v>2</v>
      </c>
      <c r="U34" s="6">
        <v>62</v>
      </c>
      <c r="V34" s="15"/>
      <c r="W34" s="37"/>
      <c r="X34" s="39"/>
      <c r="Y34" s="6"/>
      <c r="Z34" s="6"/>
      <c r="AA34" s="21"/>
      <c r="AB34" s="22"/>
      <c r="AC34" s="2">
        <f t="shared" si="0"/>
        <v>181</v>
      </c>
      <c r="AD34" s="2">
        <f t="shared" si="1"/>
        <v>181</v>
      </c>
    </row>
    <row r="35" spans="1:30" ht="11.25" customHeight="1">
      <c r="A35" s="36"/>
      <c r="B35" s="15"/>
      <c r="C35" s="37"/>
      <c r="D35" s="38"/>
      <c r="E35" s="6"/>
      <c r="F35" s="6"/>
      <c r="G35" s="15" t="s">
        <v>10</v>
      </c>
      <c r="H35" s="37"/>
      <c r="I35" s="38" t="s">
        <v>94</v>
      </c>
      <c r="J35" s="6">
        <v>4</v>
      </c>
      <c r="K35" s="6">
        <v>127</v>
      </c>
      <c r="L35" s="15" t="s">
        <v>10</v>
      </c>
      <c r="M35" s="37"/>
      <c r="N35" s="38" t="s">
        <v>94</v>
      </c>
      <c r="O35" s="6">
        <v>4</v>
      </c>
      <c r="P35" s="6">
        <v>129</v>
      </c>
      <c r="Q35" s="15" t="s">
        <v>10</v>
      </c>
      <c r="R35" s="37"/>
      <c r="S35" s="38" t="s">
        <v>94</v>
      </c>
      <c r="T35" s="6">
        <v>4</v>
      </c>
      <c r="U35" s="6">
        <v>110</v>
      </c>
      <c r="V35" s="15" t="s">
        <v>10</v>
      </c>
      <c r="W35" s="37"/>
      <c r="X35" s="39" t="s">
        <v>94</v>
      </c>
      <c r="Y35" s="6">
        <v>4</v>
      </c>
      <c r="Z35" s="6">
        <v>124</v>
      </c>
      <c r="AA35" s="21"/>
      <c r="AB35" s="22"/>
      <c r="AC35" s="2">
        <f t="shared" si="0"/>
        <v>490</v>
      </c>
      <c r="AD35" s="2">
        <f t="shared" si="1"/>
        <v>490</v>
      </c>
    </row>
    <row r="36" spans="1:30" ht="11.25" customHeight="1">
      <c r="A36" s="36"/>
      <c r="B36" s="15"/>
      <c r="C36" s="37"/>
      <c r="D36" s="38"/>
      <c r="E36" s="6"/>
      <c r="F36" s="6"/>
      <c r="G36" s="15" t="s">
        <v>97</v>
      </c>
      <c r="H36" s="37"/>
      <c r="I36" s="38" t="s">
        <v>94</v>
      </c>
      <c r="J36" s="6">
        <v>2</v>
      </c>
      <c r="K36" s="6">
        <v>48</v>
      </c>
      <c r="L36" s="15" t="s">
        <v>97</v>
      </c>
      <c r="M36" s="37"/>
      <c r="N36" s="38" t="s">
        <v>94</v>
      </c>
      <c r="O36" s="6">
        <v>1</v>
      </c>
      <c r="P36" s="6">
        <v>51</v>
      </c>
      <c r="Q36" s="15"/>
      <c r="R36" s="37"/>
      <c r="S36" s="38"/>
      <c r="T36" s="6"/>
      <c r="U36" s="6"/>
      <c r="V36" s="15"/>
      <c r="W36" s="37"/>
      <c r="X36" s="39"/>
      <c r="Y36" s="6"/>
      <c r="Z36" s="6"/>
      <c r="AA36" s="21"/>
      <c r="AB36" s="22"/>
      <c r="AC36" s="2">
        <f aca="true" t="shared" si="5" ref="AC36:AC67">F36+K36+P36+U36+Z36</f>
        <v>99</v>
      </c>
      <c r="AD36" s="2">
        <f aca="true" t="shared" si="6" ref="AD36:AD67">F36+K36+P36+U36+Z36</f>
        <v>99</v>
      </c>
    </row>
    <row r="37" spans="1:30" ht="11.25" customHeight="1">
      <c r="A37" s="36"/>
      <c r="B37" s="15"/>
      <c r="C37" s="37"/>
      <c r="D37" s="38"/>
      <c r="E37" s="6"/>
      <c r="F37" s="6"/>
      <c r="G37" s="15" t="s">
        <v>13</v>
      </c>
      <c r="H37" s="37"/>
      <c r="I37" s="38" t="s">
        <v>98</v>
      </c>
      <c r="J37" s="6">
        <v>2</v>
      </c>
      <c r="K37" s="6">
        <v>50</v>
      </c>
      <c r="L37" s="15" t="s">
        <v>13</v>
      </c>
      <c r="M37" s="37"/>
      <c r="N37" s="38" t="s">
        <v>98</v>
      </c>
      <c r="O37" s="6">
        <v>1</v>
      </c>
      <c r="P37" s="6">
        <v>46</v>
      </c>
      <c r="Q37" s="15" t="s">
        <v>13</v>
      </c>
      <c r="R37" s="37"/>
      <c r="S37" s="38" t="s">
        <v>98</v>
      </c>
      <c r="T37" s="6">
        <v>1</v>
      </c>
      <c r="U37" s="6">
        <v>48</v>
      </c>
      <c r="V37" s="15"/>
      <c r="W37" s="37"/>
      <c r="X37" s="39"/>
      <c r="Y37" s="6"/>
      <c r="Z37" s="6"/>
      <c r="AA37" s="21"/>
      <c r="AB37" s="22"/>
      <c r="AC37" s="2">
        <f t="shared" si="5"/>
        <v>144</v>
      </c>
      <c r="AD37" s="2">
        <f t="shared" si="6"/>
        <v>144</v>
      </c>
    </row>
    <row r="38" spans="1:30" ht="11.25" customHeight="1">
      <c r="A38" s="36"/>
      <c r="B38" s="15"/>
      <c r="C38" s="37"/>
      <c r="D38" s="38"/>
      <c r="E38" s="6"/>
      <c r="F38" s="6"/>
      <c r="G38" s="15" t="s">
        <v>49</v>
      </c>
      <c r="H38" s="37"/>
      <c r="I38" s="38" t="s">
        <v>94</v>
      </c>
      <c r="J38" s="6">
        <v>2</v>
      </c>
      <c r="K38" s="6">
        <v>61</v>
      </c>
      <c r="L38" s="15" t="s">
        <v>49</v>
      </c>
      <c r="M38" s="37"/>
      <c r="N38" s="38" t="s">
        <v>94</v>
      </c>
      <c r="O38" s="6">
        <v>1</v>
      </c>
      <c r="P38" s="6">
        <v>53</v>
      </c>
      <c r="Q38" s="15" t="s">
        <v>49</v>
      </c>
      <c r="R38" s="37"/>
      <c r="S38" s="38" t="s">
        <v>94</v>
      </c>
      <c r="T38" s="6">
        <v>1</v>
      </c>
      <c r="U38" s="6">
        <v>50</v>
      </c>
      <c r="V38" s="15" t="s">
        <v>49</v>
      </c>
      <c r="W38" s="37"/>
      <c r="X38" s="39" t="s">
        <v>94</v>
      </c>
      <c r="Y38" s="6">
        <v>2</v>
      </c>
      <c r="Z38" s="6">
        <v>70</v>
      </c>
      <c r="AA38" s="21"/>
      <c r="AB38" s="22"/>
      <c r="AC38" s="2">
        <f t="shared" si="5"/>
        <v>234</v>
      </c>
      <c r="AD38" s="2">
        <f t="shared" si="6"/>
        <v>234</v>
      </c>
    </row>
    <row r="39" spans="1:30" ht="11.25" customHeight="1">
      <c r="A39" s="36"/>
      <c r="B39" s="15"/>
      <c r="C39" s="37"/>
      <c r="D39" s="38"/>
      <c r="E39" s="6"/>
      <c r="F39" s="6"/>
      <c r="G39" s="15" t="s">
        <v>52</v>
      </c>
      <c r="H39" s="37"/>
      <c r="I39" s="38" t="s">
        <v>94</v>
      </c>
      <c r="J39" s="6">
        <v>2</v>
      </c>
      <c r="K39" s="6">
        <v>44</v>
      </c>
      <c r="L39" s="15" t="s">
        <v>52</v>
      </c>
      <c r="M39" s="37"/>
      <c r="N39" s="38" t="s">
        <v>94</v>
      </c>
      <c r="O39" s="6">
        <v>1</v>
      </c>
      <c r="P39" s="6">
        <v>40</v>
      </c>
      <c r="Q39" s="15" t="s">
        <v>52</v>
      </c>
      <c r="R39" s="37"/>
      <c r="S39" s="38" t="s">
        <v>94</v>
      </c>
      <c r="T39" s="6">
        <v>1</v>
      </c>
      <c r="U39" s="6">
        <v>37</v>
      </c>
      <c r="V39" s="15" t="s">
        <v>52</v>
      </c>
      <c r="W39" s="37"/>
      <c r="X39" s="39" t="s">
        <v>94</v>
      </c>
      <c r="Y39" s="6">
        <v>1</v>
      </c>
      <c r="Z39" s="6">
        <v>41</v>
      </c>
      <c r="AA39" s="21"/>
      <c r="AB39" s="22"/>
      <c r="AC39" s="2">
        <f t="shared" si="5"/>
        <v>162</v>
      </c>
      <c r="AD39" s="2">
        <f t="shared" si="6"/>
        <v>162</v>
      </c>
    </row>
    <row r="40" spans="1:30" ht="11.25" customHeight="1">
      <c r="A40" s="36"/>
      <c r="B40" s="17" t="s">
        <v>91</v>
      </c>
      <c r="C40" s="18"/>
      <c r="D40" s="6"/>
      <c r="E40" s="11"/>
      <c r="F40" s="6"/>
      <c r="G40" s="17" t="s">
        <v>91</v>
      </c>
      <c r="H40" s="18"/>
      <c r="I40" s="6"/>
      <c r="J40" s="11">
        <f>SUM(J31:J39)</f>
        <v>22</v>
      </c>
      <c r="K40" s="6">
        <f>SUM(K31:K39)</f>
        <v>615</v>
      </c>
      <c r="L40" s="17" t="s">
        <v>91</v>
      </c>
      <c r="M40" s="18"/>
      <c r="N40" s="6"/>
      <c r="O40" s="11">
        <f aca="true" t="shared" si="7" ref="O40:U40">SUM(O31:O39)</f>
        <v>17</v>
      </c>
      <c r="P40" s="6">
        <f t="shared" si="7"/>
        <v>599</v>
      </c>
      <c r="Q40" s="17" t="s">
        <v>91</v>
      </c>
      <c r="R40" s="18"/>
      <c r="S40" s="6"/>
      <c r="T40" s="11">
        <f t="shared" si="7"/>
        <v>16</v>
      </c>
      <c r="U40" s="6">
        <f t="shared" si="7"/>
        <v>537</v>
      </c>
      <c r="V40" s="17" t="s">
        <v>91</v>
      </c>
      <c r="W40" s="18"/>
      <c r="X40" s="6"/>
      <c r="Y40" s="11">
        <f>SUM(Y31:Y39)</f>
        <v>14</v>
      </c>
      <c r="Z40" s="6">
        <f>SUM(Z31:Z39)</f>
        <v>451</v>
      </c>
      <c r="AA40" s="8">
        <f>E40+J40+O40+T40+Y40</f>
        <v>69</v>
      </c>
      <c r="AB40" s="5">
        <f>F40+K40+P40+U40+Z40</f>
        <v>2202</v>
      </c>
      <c r="AC40" s="2">
        <f t="shared" si="5"/>
        <v>2202</v>
      </c>
      <c r="AD40" s="2">
        <f t="shared" si="6"/>
        <v>2202</v>
      </c>
    </row>
    <row r="41" spans="1:30" ht="18" customHeight="1">
      <c r="A41" s="36" t="s">
        <v>28</v>
      </c>
      <c r="B41" s="15" t="s">
        <v>30</v>
      </c>
      <c r="C41" s="37"/>
      <c r="D41" s="38" t="s">
        <v>89</v>
      </c>
      <c r="E41" s="6">
        <v>2</v>
      </c>
      <c r="F41" s="6">
        <v>54</v>
      </c>
      <c r="G41" s="15" t="s">
        <v>30</v>
      </c>
      <c r="H41" s="37"/>
      <c r="I41" s="38" t="s">
        <v>89</v>
      </c>
      <c r="J41" s="6">
        <v>2</v>
      </c>
      <c r="K41" s="6">
        <v>64</v>
      </c>
      <c r="L41" s="15" t="s">
        <v>30</v>
      </c>
      <c r="M41" s="37"/>
      <c r="N41" s="38" t="s">
        <v>89</v>
      </c>
      <c r="O41" s="6">
        <v>2</v>
      </c>
      <c r="P41" s="6">
        <v>55</v>
      </c>
      <c r="Q41" s="15" t="s">
        <v>30</v>
      </c>
      <c r="R41" s="37"/>
      <c r="S41" s="38" t="s">
        <v>89</v>
      </c>
      <c r="T41" s="6">
        <v>2</v>
      </c>
      <c r="U41" s="6">
        <v>56</v>
      </c>
      <c r="V41" s="15" t="s">
        <v>30</v>
      </c>
      <c r="W41" s="37"/>
      <c r="X41" s="39" t="s">
        <v>89</v>
      </c>
      <c r="Y41" s="6">
        <v>2</v>
      </c>
      <c r="Z41" s="6">
        <v>53</v>
      </c>
      <c r="AA41" s="21" t="s">
        <v>135</v>
      </c>
      <c r="AB41" s="22"/>
      <c r="AC41" s="2">
        <f t="shared" si="5"/>
        <v>282</v>
      </c>
      <c r="AD41" s="2">
        <f t="shared" si="6"/>
        <v>282</v>
      </c>
    </row>
    <row r="42" spans="1:30" ht="18" customHeight="1">
      <c r="A42" s="36"/>
      <c r="B42" s="15" t="s">
        <v>32</v>
      </c>
      <c r="C42" s="37"/>
      <c r="D42" s="38" t="s">
        <v>99</v>
      </c>
      <c r="E42" s="6">
        <v>3</v>
      </c>
      <c r="F42" s="6">
        <v>67</v>
      </c>
      <c r="G42" s="15" t="s">
        <v>32</v>
      </c>
      <c r="H42" s="37"/>
      <c r="I42" s="38" t="s">
        <v>99</v>
      </c>
      <c r="J42" s="6">
        <v>3</v>
      </c>
      <c r="K42" s="6">
        <v>92</v>
      </c>
      <c r="L42" s="15" t="s">
        <v>32</v>
      </c>
      <c r="M42" s="37"/>
      <c r="N42" s="38" t="s">
        <v>99</v>
      </c>
      <c r="O42" s="6">
        <v>3</v>
      </c>
      <c r="P42" s="6">
        <v>83</v>
      </c>
      <c r="Q42" s="15" t="s">
        <v>32</v>
      </c>
      <c r="R42" s="37"/>
      <c r="S42" s="38" t="s">
        <v>99</v>
      </c>
      <c r="T42" s="6">
        <v>3</v>
      </c>
      <c r="U42" s="6">
        <v>86</v>
      </c>
      <c r="V42" s="15" t="s">
        <v>32</v>
      </c>
      <c r="W42" s="37"/>
      <c r="X42" s="39" t="s">
        <v>99</v>
      </c>
      <c r="Y42" s="6">
        <v>3</v>
      </c>
      <c r="Z42" s="6">
        <v>72</v>
      </c>
      <c r="AA42" s="21"/>
      <c r="AB42" s="22"/>
      <c r="AC42" s="2">
        <f t="shared" si="5"/>
        <v>400</v>
      </c>
      <c r="AD42" s="2">
        <f t="shared" si="6"/>
        <v>400</v>
      </c>
    </row>
    <row r="43" spans="1:30" ht="18" customHeight="1">
      <c r="A43" s="36"/>
      <c r="B43" s="15" t="s">
        <v>29</v>
      </c>
      <c r="C43" s="37"/>
      <c r="D43" s="38" t="s">
        <v>89</v>
      </c>
      <c r="E43" s="6">
        <v>2</v>
      </c>
      <c r="F43" s="6">
        <v>56</v>
      </c>
      <c r="G43" s="15" t="s">
        <v>29</v>
      </c>
      <c r="H43" s="37"/>
      <c r="I43" s="38" t="s">
        <v>89</v>
      </c>
      <c r="J43" s="6">
        <v>2</v>
      </c>
      <c r="K43" s="6">
        <v>55</v>
      </c>
      <c r="L43" s="15" t="s">
        <v>29</v>
      </c>
      <c r="M43" s="37"/>
      <c r="N43" s="38" t="s">
        <v>89</v>
      </c>
      <c r="O43" s="6">
        <v>2</v>
      </c>
      <c r="P43" s="6">
        <v>57</v>
      </c>
      <c r="Q43" s="15" t="s">
        <v>29</v>
      </c>
      <c r="R43" s="37"/>
      <c r="S43" s="38" t="s">
        <v>89</v>
      </c>
      <c r="T43" s="6">
        <v>2</v>
      </c>
      <c r="U43" s="6">
        <v>52</v>
      </c>
      <c r="V43" s="15" t="s">
        <v>29</v>
      </c>
      <c r="W43" s="37"/>
      <c r="X43" s="39" t="s">
        <v>89</v>
      </c>
      <c r="Y43" s="6">
        <v>2</v>
      </c>
      <c r="Z43" s="6">
        <v>49</v>
      </c>
      <c r="AA43" s="21"/>
      <c r="AB43" s="22"/>
      <c r="AC43" s="2">
        <f t="shared" si="5"/>
        <v>269</v>
      </c>
      <c r="AD43" s="2">
        <f t="shared" si="6"/>
        <v>269</v>
      </c>
    </row>
    <row r="44" spans="1:30" ht="18" customHeight="1">
      <c r="A44" s="36"/>
      <c r="B44" s="17" t="s">
        <v>91</v>
      </c>
      <c r="C44" s="18"/>
      <c r="D44" s="6"/>
      <c r="E44" s="11">
        <f>SUM(E41:E43)</f>
        <v>7</v>
      </c>
      <c r="F44" s="11">
        <f>SUM(F41:F43)</f>
        <v>177</v>
      </c>
      <c r="G44" s="17" t="s">
        <v>91</v>
      </c>
      <c r="H44" s="18"/>
      <c r="I44" s="6"/>
      <c r="J44" s="11">
        <f>SUM(J41:J43)</f>
        <v>7</v>
      </c>
      <c r="K44" s="6">
        <f aca="true" t="shared" si="8" ref="K44:P44">SUM(K41:K43)</f>
        <v>211</v>
      </c>
      <c r="L44" s="17" t="s">
        <v>91</v>
      </c>
      <c r="M44" s="18"/>
      <c r="N44" s="6"/>
      <c r="O44" s="11">
        <f t="shared" si="8"/>
        <v>7</v>
      </c>
      <c r="P44" s="6">
        <f t="shared" si="8"/>
        <v>195</v>
      </c>
      <c r="Q44" s="17" t="s">
        <v>91</v>
      </c>
      <c r="R44" s="18"/>
      <c r="S44" s="6"/>
      <c r="T44" s="11">
        <f>SUM(T41:T43)</f>
        <v>7</v>
      </c>
      <c r="U44" s="6">
        <f>SUM(U41:U43)</f>
        <v>194</v>
      </c>
      <c r="V44" s="17" t="s">
        <v>91</v>
      </c>
      <c r="W44" s="18"/>
      <c r="X44" s="6"/>
      <c r="Y44" s="11">
        <f>SUM(Y41:Y43)</f>
        <v>7</v>
      </c>
      <c r="Z44" s="6">
        <f>SUM(Z41:Z43)</f>
        <v>174</v>
      </c>
      <c r="AA44" s="8">
        <f>E44+J44+O44+T44+Y44</f>
        <v>35</v>
      </c>
      <c r="AB44" s="5">
        <f>F44+K44+P44+U44+Z44</f>
        <v>951</v>
      </c>
      <c r="AC44" s="2">
        <f t="shared" si="5"/>
        <v>951</v>
      </c>
      <c r="AD44" s="2">
        <f t="shared" si="6"/>
        <v>951</v>
      </c>
    </row>
    <row r="45" spans="1:30" ht="16.5" customHeight="1">
      <c r="A45" s="36" t="s">
        <v>36</v>
      </c>
      <c r="B45" s="15"/>
      <c r="C45" s="37"/>
      <c r="D45" s="38"/>
      <c r="E45" s="6"/>
      <c r="F45" s="6"/>
      <c r="G45" s="15" t="s">
        <v>39</v>
      </c>
      <c r="H45" s="37"/>
      <c r="I45" s="38" t="s">
        <v>89</v>
      </c>
      <c r="J45" s="6">
        <v>4</v>
      </c>
      <c r="K45" s="6">
        <v>93</v>
      </c>
      <c r="L45" s="15" t="s">
        <v>39</v>
      </c>
      <c r="M45" s="37"/>
      <c r="N45" s="38" t="s">
        <v>89</v>
      </c>
      <c r="O45" s="6">
        <v>3</v>
      </c>
      <c r="P45" s="6">
        <v>87</v>
      </c>
      <c r="Q45" s="15" t="s">
        <v>39</v>
      </c>
      <c r="R45" s="37"/>
      <c r="S45" s="38" t="s">
        <v>89</v>
      </c>
      <c r="T45" s="6">
        <v>3</v>
      </c>
      <c r="U45" s="6">
        <v>76</v>
      </c>
      <c r="V45" s="15" t="s">
        <v>39</v>
      </c>
      <c r="W45" s="37"/>
      <c r="X45" s="39" t="s">
        <v>89</v>
      </c>
      <c r="Y45" s="6">
        <v>2</v>
      </c>
      <c r="Z45" s="6">
        <v>68</v>
      </c>
      <c r="AA45" s="21" t="s">
        <v>136</v>
      </c>
      <c r="AB45" s="22"/>
      <c r="AC45" s="2">
        <f t="shared" si="5"/>
        <v>324</v>
      </c>
      <c r="AD45" s="2">
        <f t="shared" si="6"/>
        <v>324</v>
      </c>
    </row>
    <row r="46" spans="1:30" ht="16.5" customHeight="1">
      <c r="A46" s="36"/>
      <c r="B46" s="15"/>
      <c r="C46" s="37"/>
      <c r="D46" s="38"/>
      <c r="E46" s="6"/>
      <c r="F46" s="6"/>
      <c r="G46" s="15" t="s">
        <v>37</v>
      </c>
      <c r="H46" s="37"/>
      <c r="I46" s="38" t="s">
        <v>89</v>
      </c>
      <c r="J46" s="6">
        <v>3</v>
      </c>
      <c r="K46" s="6">
        <v>91</v>
      </c>
      <c r="L46" s="15" t="s">
        <v>37</v>
      </c>
      <c r="M46" s="37"/>
      <c r="N46" s="38" t="s">
        <v>89</v>
      </c>
      <c r="O46" s="6">
        <v>3</v>
      </c>
      <c r="P46" s="6">
        <v>77</v>
      </c>
      <c r="Q46" s="15" t="s">
        <v>37</v>
      </c>
      <c r="R46" s="37"/>
      <c r="S46" s="38" t="s">
        <v>89</v>
      </c>
      <c r="T46" s="6">
        <v>3</v>
      </c>
      <c r="U46" s="6">
        <v>76</v>
      </c>
      <c r="V46" s="15" t="s">
        <v>37</v>
      </c>
      <c r="W46" s="37"/>
      <c r="X46" s="39" t="s">
        <v>89</v>
      </c>
      <c r="Y46" s="6">
        <v>2</v>
      </c>
      <c r="Z46" s="6">
        <v>65</v>
      </c>
      <c r="AA46" s="21"/>
      <c r="AB46" s="22"/>
      <c r="AC46" s="2">
        <f t="shared" si="5"/>
        <v>309</v>
      </c>
      <c r="AD46" s="2">
        <f t="shared" si="6"/>
        <v>309</v>
      </c>
    </row>
    <row r="47" spans="1:30" ht="16.5" customHeight="1">
      <c r="A47" s="36"/>
      <c r="B47" s="15"/>
      <c r="C47" s="37"/>
      <c r="D47" s="38"/>
      <c r="E47" s="6"/>
      <c r="F47" s="6"/>
      <c r="G47" s="15" t="s">
        <v>47</v>
      </c>
      <c r="H47" s="37"/>
      <c r="I47" s="38" t="s">
        <v>89</v>
      </c>
      <c r="J47" s="6">
        <v>3</v>
      </c>
      <c r="K47" s="6">
        <v>85</v>
      </c>
      <c r="L47" s="15" t="s">
        <v>47</v>
      </c>
      <c r="M47" s="37"/>
      <c r="N47" s="38" t="s">
        <v>89</v>
      </c>
      <c r="O47" s="6">
        <v>3</v>
      </c>
      <c r="P47" s="6">
        <v>81</v>
      </c>
      <c r="Q47" s="15" t="s">
        <v>47</v>
      </c>
      <c r="R47" s="37"/>
      <c r="S47" s="38" t="s">
        <v>89</v>
      </c>
      <c r="T47" s="6">
        <v>3</v>
      </c>
      <c r="U47" s="6">
        <v>82</v>
      </c>
      <c r="V47" s="15" t="s">
        <v>47</v>
      </c>
      <c r="W47" s="37"/>
      <c r="X47" s="39" t="s">
        <v>89</v>
      </c>
      <c r="Y47" s="6">
        <v>2</v>
      </c>
      <c r="Z47" s="6">
        <v>74</v>
      </c>
      <c r="AA47" s="21"/>
      <c r="AB47" s="22"/>
      <c r="AC47" s="2">
        <f t="shared" si="5"/>
        <v>322</v>
      </c>
      <c r="AD47" s="2">
        <f t="shared" si="6"/>
        <v>322</v>
      </c>
    </row>
    <row r="48" spans="1:30" ht="16.5" customHeight="1">
      <c r="A48" s="36"/>
      <c r="B48" s="15"/>
      <c r="C48" s="37"/>
      <c r="D48" s="38"/>
      <c r="E48" s="6"/>
      <c r="F48" s="6"/>
      <c r="G48" s="15" t="s">
        <v>38</v>
      </c>
      <c r="H48" s="37"/>
      <c r="I48" s="38" t="s">
        <v>89</v>
      </c>
      <c r="J48" s="6">
        <v>1</v>
      </c>
      <c r="K48" s="6">
        <v>33</v>
      </c>
      <c r="L48" s="15" t="s">
        <v>38</v>
      </c>
      <c r="M48" s="37"/>
      <c r="N48" s="38" t="s">
        <v>89</v>
      </c>
      <c r="O48" s="6">
        <v>1</v>
      </c>
      <c r="P48" s="6">
        <v>33</v>
      </c>
      <c r="Q48" s="15" t="s">
        <v>38</v>
      </c>
      <c r="R48" s="37"/>
      <c r="S48" s="38" t="s">
        <v>89</v>
      </c>
      <c r="T48" s="6">
        <v>1</v>
      </c>
      <c r="U48" s="6">
        <v>33</v>
      </c>
      <c r="V48" s="15" t="s">
        <v>38</v>
      </c>
      <c r="W48" s="37"/>
      <c r="X48" s="39" t="s">
        <v>89</v>
      </c>
      <c r="Y48" s="6">
        <v>1</v>
      </c>
      <c r="Z48" s="6">
        <v>17</v>
      </c>
      <c r="AA48" s="21"/>
      <c r="AB48" s="22"/>
      <c r="AC48" s="2">
        <f t="shared" si="5"/>
        <v>116</v>
      </c>
      <c r="AD48" s="2">
        <f t="shared" si="6"/>
        <v>116</v>
      </c>
    </row>
    <row r="49" spans="1:30" ht="16.5" customHeight="1">
      <c r="A49" s="36"/>
      <c r="B49" s="15"/>
      <c r="C49" s="37"/>
      <c r="D49" s="6"/>
      <c r="E49" s="11"/>
      <c r="F49" s="6"/>
      <c r="G49" s="17" t="s">
        <v>91</v>
      </c>
      <c r="H49" s="18"/>
      <c r="I49" s="6"/>
      <c r="J49" s="11">
        <f>SUM(J45:J48)</f>
        <v>11</v>
      </c>
      <c r="K49" s="6">
        <f>SUM(K45:K48)</f>
        <v>302</v>
      </c>
      <c r="L49" s="17" t="s">
        <v>91</v>
      </c>
      <c r="M49" s="18"/>
      <c r="N49" s="6"/>
      <c r="O49" s="11">
        <f aca="true" t="shared" si="9" ref="O49:U49">SUM(O45:O48)</f>
        <v>10</v>
      </c>
      <c r="P49" s="6">
        <f t="shared" si="9"/>
        <v>278</v>
      </c>
      <c r="Q49" s="17" t="s">
        <v>91</v>
      </c>
      <c r="R49" s="18"/>
      <c r="S49" s="6"/>
      <c r="T49" s="11">
        <f t="shared" si="9"/>
        <v>10</v>
      </c>
      <c r="U49" s="6">
        <f t="shared" si="9"/>
        <v>267</v>
      </c>
      <c r="V49" s="17" t="s">
        <v>91</v>
      </c>
      <c r="W49" s="18"/>
      <c r="X49" s="6"/>
      <c r="Y49" s="11">
        <f>SUM(Y45:Y48)</f>
        <v>7</v>
      </c>
      <c r="Z49" s="6">
        <f>SUM(Z45:Z48)</f>
        <v>224</v>
      </c>
      <c r="AA49" s="8">
        <f>E49+J49+O49+T49+Y49</f>
        <v>38</v>
      </c>
      <c r="AB49" s="5">
        <f>F49+K49+P49+U49+Z49</f>
        <v>1071</v>
      </c>
      <c r="AC49" s="2">
        <f t="shared" si="5"/>
        <v>1071</v>
      </c>
      <c r="AD49" s="2">
        <f t="shared" si="6"/>
        <v>1071</v>
      </c>
    </row>
    <row r="50" spans="1:30" ht="12" customHeight="1">
      <c r="A50" s="36" t="s">
        <v>58</v>
      </c>
      <c r="B50" s="15"/>
      <c r="C50" s="37"/>
      <c r="D50" s="38"/>
      <c r="E50" s="6"/>
      <c r="F50" s="6"/>
      <c r="G50" s="15" t="s">
        <v>59</v>
      </c>
      <c r="H50" s="37"/>
      <c r="I50" s="38" t="s">
        <v>100</v>
      </c>
      <c r="J50" s="6">
        <v>2</v>
      </c>
      <c r="K50" s="6">
        <v>76</v>
      </c>
      <c r="L50" s="15" t="s">
        <v>59</v>
      </c>
      <c r="M50" s="37"/>
      <c r="N50" s="38" t="s">
        <v>100</v>
      </c>
      <c r="O50" s="6">
        <v>2</v>
      </c>
      <c r="P50" s="6">
        <v>88</v>
      </c>
      <c r="Q50" s="15" t="s">
        <v>59</v>
      </c>
      <c r="R50" s="37"/>
      <c r="S50" s="38" t="s">
        <v>100</v>
      </c>
      <c r="T50" s="6">
        <v>2</v>
      </c>
      <c r="U50" s="6">
        <v>76</v>
      </c>
      <c r="V50" s="15" t="s">
        <v>59</v>
      </c>
      <c r="W50" s="37"/>
      <c r="X50" s="39" t="s">
        <v>100</v>
      </c>
      <c r="Y50" s="6">
        <v>2</v>
      </c>
      <c r="Z50" s="6">
        <v>59</v>
      </c>
      <c r="AA50" s="21" t="s">
        <v>137</v>
      </c>
      <c r="AB50" s="22"/>
      <c r="AC50" s="2">
        <f t="shared" si="5"/>
        <v>299</v>
      </c>
      <c r="AD50" s="2">
        <f t="shared" si="6"/>
        <v>299</v>
      </c>
    </row>
    <row r="51" spans="1:30" ht="12" customHeight="1">
      <c r="A51" s="36"/>
      <c r="B51" s="15"/>
      <c r="C51" s="37"/>
      <c r="D51" s="38"/>
      <c r="E51" s="6"/>
      <c r="F51" s="6"/>
      <c r="G51" s="15" t="s">
        <v>65</v>
      </c>
      <c r="H51" s="37"/>
      <c r="I51" s="38" t="s">
        <v>100</v>
      </c>
      <c r="J51" s="6">
        <v>2</v>
      </c>
      <c r="K51" s="6">
        <v>104</v>
      </c>
      <c r="L51" s="15" t="s">
        <v>65</v>
      </c>
      <c r="M51" s="37"/>
      <c r="N51" s="38" t="s">
        <v>100</v>
      </c>
      <c r="O51" s="6">
        <v>2</v>
      </c>
      <c r="P51" s="6">
        <v>96</v>
      </c>
      <c r="Q51" s="15" t="s">
        <v>65</v>
      </c>
      <c r="R51" s="37"/>
      <c r="S51" s="38" t="s">
        <v>100</v>
      </c>
      <c r="T51" s="6">
        <v>4</v>
      </c>
      <c r="U51" s="6">
        <v>102</v>
      </c>
      <c r="V51" s="15" t="s">
        <v>65</v>
      </c>
      <c r="W51" s="37"/>
      <c r="X51" s="39" t="s">
        <v>100</v>
      </c>
      <c r="Y51" s="6">
        <v>4</v>
      </c>
      <c r="Z51" s="6">
        <v>90</v>
      </c>
      <c r="AA51" s="21"/>
      <c r="AB51" s="22"/>
      <c r="AC51" s="2">
        <f t="shared" si="5"/>
        <v>392</v>
      </c>
      <c r="AD51" s="2">
        <f t="shared" si="6"/>
        <v>392</v>
      </c>
    </row>
    <row r="52" spans="1:30" ht="12" customHeight="1">
      <c r="A52" s="36"/>
      <c r="B52" s="15"/>
      <c r="C52" s="37"/>
      <c r="D52" s="38"/>
      <c r="E52" s="6"/>
      <c r="F52" s="6"/>
      <c r="G52" s="15" t="s">
        <v>70</v>
      </c>
      <c r="H52" s="37"/>
      <c r="I52" s="38" t="s">
        <v>100</v>
      </c>
      <c r="J52" s="6">
        <v>2</v>
      </c>
      <c r="K52" s="6">
        <v>56</v>
      </c>
      <c r="L52" s="15" t="s">
        <v>70</v>
      </c>
      <c r="M52" s="37"/>
      <c r="N52" s="38" t="s">
        <v>100</v>
      </c>
      <c r="O52" s="6">
        <v>2</v>
      </c>
      <c r="P52" s="6">
        <v>97</v>
      </c>
      <c r="Q52" s="15" t="s">
        <v>70</v>
      </c>
      <c r="R52" s="37"/>
      <c r="S52" s="38" t="s">
        <v>100</v>
      </c>
      <c r="T52" s="6">
        <v>2</v>
      </c>
      <c r="U52" s="6">
        <v>83</v>
      </c>
      <c r="V52" s="15" t="s">
        <v>70</v>
      </c>
      <c r="W52" s="37"/>
      <c r="X52" s="39" t="s">
        <v>100</v>
      </c>
      <c r="Y52" s="6">
        <v>2</v>
      </c>
      <c r="Z52" s="6">
        <v>77</v>
      </c>
      <c r="AA52" s="21"/>
      <c r="AB52" s="22"/>
      <c r="AC52" s="2">
        <f t="shared" si="5"/>
        <v>313</v>
      </c>
      <c r="AD52" s="2">
        <f t="shared" si="6"/>
        <v>313</v>
      </c>
    </row>
    <row r="53" spans="1:30" ht="12" customHeight="1">
      <c r="A53" s="36"/>
      <c r="B53" s="15"/>
      <c r="C53" s="37"/>
      <c r="D53" s="38"/>
      <c r="E53" s="6"/>
      <c r="F53" s="6"/>
      <c r="G53" s="15" t="s">
        <v>67</v>
      </c>
      <c r="H53" s="37"/>
      <c r="I53" s="38" t="s">
        <v>100</v>
      </c>
      <c r="J53" s="6">
        <v>2</v>
      </c>
      <c r="K53" s="6">
        <v>59</v>
      </c>
      <c r="L53" s="15" t="s">
        <v>67</v>
      </c>
      <c r="M53" s="37"/>
      <c r="N53" s="38" t="s">
        <v>100</v>
      </c>
      <c r="O53" s="6">
        <v>2</v>
      </c>
      <c r="P53" s="6">
        <v>52</v>
      </c>
      <c r="Q53" s="15" t="s">
        <v>67</v>
      </c>
      <c r="R53" s="37"/>
      <c r="S53" s="38" t="s">
        <v>100</v>
      </c>
      <c r="T53" s="6">
        <v>3</v>
      </c>
      <c r="U53" s="6">
        <v>72</v>
      </c>
      <c r="V53" s="15" t="s">
        <v>67</v>
      </c>
      <c r="W53" s="37"/>
      <c r="X53" s="39" t="s">
        <v>100</v>
      </c>
      <c r="Y53" s="6">
        <v>3</v>
      </c>
      <c r="Z53" s="6">
        <v>75</v>
      </c>
      <c r="AA53" s="21"/>
      <c r="AB53" s="22"/>
      <c r="AC53" s="2">
        <f t="shared" si="5"/>
        <v>258</v>
      </c>
      <c r="AD53" s="2">
        <f t="shared" si="6"/>
        <v>258</v>
      </c>
    </row>
    <row r="54" spans="1:30" ht="12" customHeight="1">
      <c r="A54" s="36"/>
      <c r="B54" s="15"/>
      <c r="C54" s="37"/>
      <c r="D54" s="38"/>
      <c r="E54" s="6"/>
      <c r="F54" s="6"/>
      <c r="G54" s="15" t="s">
        <v>72</v>
      </c>
      <c r="H54" s="37"/>
      <c r="I54" s="38" t="s">
        <v>100</v>
      </c>
      <c r="J54" s="6">
        <v>3</v>
      </c>
      <c r="K54" s="6">
        <v>81</v>
      </c>
      <c r="L54" s="15" t="s">
        <v>72</v>
      </c>
      <c r="M54" s="37"/>
      <c r="N54" s="38" t="s">
        <v>100</v>
      </c>
      <c r="O54" s="6">
        <v>3</v>
      </c>
      <c r="P54" s="6">
        <v>88</v>
      </c>
      <c r="Q54" s="15" t="s">
        <v>72</v>
      </c>
      <c r="R54" s="37"/>
      <c r="S54" s="38" t="s">
        <v>100</v>
      </c>
      <c r="T54" s="6">
        <v>3</v>
      </c>
      <c r="U54" s="6">
        <v>67</v>
      </c>
      <c r="V54" s="15" t="s">
        <v>72</v>
      </c>
      <c r="W54" s="37"/>
      <c r="X54" s="39" t="s">
        <v>100</v>
      </c>
      <c r="Y54" s="6">
        <v>3</v>
      </c>
      <c r="Z54" s="6">
        <v>76</v>
      </c>
      <c r="AA54" s="21"/>
      <c r="AB54" s="22"/>
      <c r="AC54" s="2">
        <f t="shared" si="5"/>
        <v>312</v>
      </c>
      <c r="AD54" s="2">
        <f t="shared" si="6"/>
        <v>312</v>
      </c>
    </row>
    <row r="55" spans="1:30" ht="12" customHeight="1">
      <c r="A55" s="36"/>
      <c r="B55" s="15"/>
      <c r="C55" s="37"/>
      <c r="D55" s="38"/>
      <c r="E55" s="6"/>
      <c r="F55" s="6"/>
      <c r="G55" s="15"/>
      <c r="H55" s="37"/>
      <c r="I55" s="38"/>
      <c r="J55" s="6"/>
      <c r="K55" s="6"/>
      <c r="L55" s="15"/>
      <c r="M55" s="37"/>
      <c r="N55" s="38"/>
      <c r="O55" s="6"/>
      <c r="P55" s="6"/>
      <c r="Q55" s="15"/>
      <c r="R55" s="37"/>
      <c r="S55" s="38"/>
      <c r="T55" s="6"/>
      <c r="U55" s="6"/>
      <c r="V55" s="15" t="s">
        <v>78</v>
      </c>
      <c r="W55" s="37"/>
      <c r="X55" s="39" t="s">
        <v>100</v>
      </c>
      <c r="Y55" s="6">
        <v>2</v>
      </c>
      <c r="Z55" s="6">
        <v>59</v>
      </c>
      <c r="AA55" s="41"/>
      <c r="AB55" s="42"/>
      <c r="AC55" s="2">
        <f t="shared" si="5"/>
        <v>59</v>
      </c>
      <c r="AD55" s="2">
        <f t="shared" si="6"/>
        <v>59</v>
      </c>
    </row>
    <row r="56" spans="1:30" ht="12" customHeight="1">
      <c r="A56" s="46"/>
      <c r="B56" s="15"/>
      <c r="C56" s="37"/>
      <c r="D56" s="6"/>
      <c r="E56" s="11"/>
      <c r="F56" s="6"/>
      <c r="G56" s="17" t="s">
        <v>91</v>
      </c>
      <c r="H56" s="18"/>
      <c r="I56" s="6"/>
      <c r="J56" s="11">
        <f>SUM(J50:J54)</f>
        <v>11</v>
      </c>
      <c r="K56" s="6">
        <f>SUM(K50:K55)</f>
        <v>376</v>
      </c>
      <c r="L56" s="17" t="s">
        <v>91</v>
      </c>
      <c r="M56" s="18"/>
      <c r="N56" s="6"/>
      <c r="O56" s="11">
        <f aca="true" t="shared" si="10" ref="O56:U56">SUM(O50:O54)</f>
        <v>11</v>
      </c>
      <c r="P56" s="6">
        <f t="shared" si="10"/>
        <v>421</v>
      </c>
      <c r="Q56" s="17" t="s">
        <v>91</v>
      </c>
      <c r="R56" s="18"/>
      <c r="S56" s="6"/>
      <c r="T56" s="11">
        <f t="shared" si="10"/>
        <v>14</v>
      </c>
      <c r="U56" s="6">
        <f t="shared" si="10"/>
        <v>400</v>
      </c>
      <c r="V56" s="17" t="s">
        <v>91</v>
      </c>
      <c r="W56" s="18"/>
      <c r="X56" s="6"/>
      <c r="Y56" s="11">
        <f>SUM(Y50:Y55)</f>
        <v>16</v>
      </c>
      <c r="Z56" s="6">
        <f>SUM(Z50:Z55)</f>
        <v>436</v>
      </c>
      <c r="AA56" s="8">
        <f>E56+J56+O56+T56+Y56</f>
        <v>52</v>
      </c>
      <c r="AB56" s="5">
        <f>F56+K56+P56+U56+Z56</f>
        <v>1633</v>
      </c>
      <c r="AC56" s="2">
        <f t="shared" si="5"/>
        <v>1633</v>
      </c>
      <c r="AD56" s="2">
        <f t="shared" si="6"/>
        <v>1633</v>
      </c>
    </row>
    <row r="57" spans="1:30" ht="24" customHeight="1">
      <c r="A57" s="47" t="s">
        <v>101</v>
      </c>
      <c r="B57" s="15"/>
      <c r="C57" s="37"/>
      <c r="D57" s="6"/>
      <c r="E57" s="6"/>
      <c r="F57" s="6"/>
      <c r="G57" s="15"/>
      <c r="H57" s="37"/>
      <c r="I57" s="6"/>
      <c r="J57" s="6"/>
      <c r="K57" s="6"/>
      <c r="L57" s="15"/>
      <c r="M57" s="37"/>
      <c r="N57" s="38"/>
      <c r="O57" s="6"/>
      <c r="P57" s="6"/>
      <c r="Q57" s="15"/>
      <c r="R57" s="37"/>
      <c r="S57" s="38"/>
      <c r="T57" s="6"/>
      <c r="U57" s="6"/>
      <c r="V57" s="15" t="s">
        <v>102</v>
      </c>
      <c r="W57" s="37"/>
      <c r="X57" s="39"/>
      <c r="Y57" s="6">
        <v>2</v>
      </c>
      <c r="Z57" s="6">
        <v>47</v>
      </c>
      <c r="AA57" s="8">
        <v>2</v>
      </c>
      <c r="AB57" s="5">
        <f>F57+K57+P57+U57+Z57</f>
        <v>47</v>
      </c>
      <c r="AC57" s="2">
        <f t="shared" si="5"/>
        <v>47</v>
      </c>
      <c r="AD57" s="2">
        <f t="shared" si="6"/>
        <v>47</v>
      </c>
    </row>
    <row r="58" spans="1:30" ht="17.25" customHeight="1">
      <c r="A58" s="36" t="s">
        <v>34</v>
      </c>
      <c r="B58" s="15"/>
      <c r="C58" s="37"/>
      <c r="D58" s="38"/>
      <c r="E58" s="6"/>
      <c r="F58" s="6"/>
      <c r="G58" s="15" t="s">
        <v>35</v>
      </c>
      <c r="H58" s="37"/>
      <c r="I58" s="38" t="s">
        <v>103</v>
      </c>
      <c r="J58" s="6">
        <v>4</v>
      </c>
      <c r="K58" s="6">
        <v>142</v>
      </c>
      <c r="L58" s="15" t="s">
        <v>35</v>
      </c>
      <c r="M58" s="37"/>
      <c r="N58" s="38" t="s">
        <v>103</v>
      </c>
      <c r="O58" s="6">
        <v>4</v>
      </c>
      <c r="P58" s="6">
        <v>126</v>
      </c>
      <c r="Q58" s="15" t="s">
        <v>35</v>
      </c>
      <c r="R58" s="37"/>
      <c r="S58" s="38" t="s">
        <v>103</v>
      </c>
      <c r="T58" s="6">
        <v>4</v>
      </c>
      <c r="U58" s="6">
        <v>120</v>
      </c>
      <c r="V58" s="15" t="s">
        <v>35</v>
      </c>
      <c r="W58" s="37"/>
      <c r="X58" s="39" t="s">
        <v>103</v>
      </c>
      <c r="Y58" s="6">
        <v>3</v>
      </c>
      <c r="Z58" s="6">
        <v>89</v>
      </c>
      <c r="AA58" s="21" t="s">
        <v>138</v>
      </c>
      <c r="AB58" s="22"/>
      <c r="AC58" s="2">
        <f t="shared" si="5"/>
        <v>477</v>
      </c>
      <c r="AD58" s="2">
        <f t="shared" si="6"/>
        <v>477</v>
      </c>
    </row>
    <row r="59" spans="1:30" ht="17.25" customHeight="1">
      <c r="A59" s="36"/>
      <c r="B59" s="15"/>
      <c r="C59" s="37"/>
      <c r="D59" s="38"/>
      <c r="E59" s="6"/>
      <c r="F59" s="6"/>
      <c r="G59" s="15" t="s">
        <v>51</v>
      </c>
      <c r="H59" s="37"/>
      <c r="I59" s="38" t="s">
        <v>103</v>
      </c>
      <c r="J59" s="6">
        <v>1</v>
      </c>
      <c r="K59" s="6">
        <v>43</v>
      </c>
      <c r="L59" s="15" t="s">
        <v>51</v>
      </c>
      <c r="M59" s="37"/>
      <c r="N59" s="38" t="s">
        <v>103</v>
      </c>
      <c r="O59" s="6">
        <v>1</v>
      </c>
      <c r="P59" s="6">
        <v>36</v>
      </c>
      <c r="Q59" s="15" t="s">
        <v>51</v>
      </c>
      <c r="R59" s="37"/>
      <c r="S59" s="38" t="s">
        <v>103</v>
      </c>
      <c r="T59" s="6">
        <v>1</v>
      </c>
      <c r="U59" s="6">
        <v>39</v>
      </c>
      <c r="V59" s="15" t="s">
        <v>51</v>
      </c>
      <c r="W59" s="37"/>
      <c r="X59" s="39" t="s">
        <v>103</v>
      </c>
      <c r="Y59" s="6">
        <v>1</v>
      </c>
      <c r="Z59" s="6">
        <v>33</v>
      </c>
      <c r="AA59" s="21"/>
      <c r="AB59" s="22"/>
      <c r="AC59" s="2">
        <f t="shared" si="5"/>
        <v>151</v>
      </c>
      <c r="AD59" s="2">
        <f t="shared" si="6"/>
        <v>151</v>
      </c>
    </row>
    <row r="60" spans="1:30" ht="12" customHeight="1">
      <c r="A60" s="36"/>
      <c r="B60" s="15"/>
      <c r="C60" s="37"/>
      <c r="D60" s="6"/>
      <c r="E60" s="11"/>
      <c r="F60" s="6"/>
      <c r="G60" s="17" t="s">
        <v>91</v>
      </c>
      <c r="H60" s="18"/>
      <c r="I60" s="6"/>
      <c r="J60" s="11">
        <f>SUM(J58:J59)</f>
        <v>5</v>
      </c>
      <c r="K60" s="6">
        <f>SUM(K58:K59)</f>
        <v>185</v>
      </c>
      <c r="L60" s="17" t="s">
        <v>91</v>
      </c>
      <c r="M60" s="18"/>
      <c r="N60" s="6"/>
      <c r="O60" s="11">
        <f aca="true" t="shared" si="11" ref="O60:U60">SUM(O58:O59)</f>
        <v>5</v>
      </c>
      <c r="P60" s="6">
        <f t="shared" si="11"/>
        <v>162</v>
      </c>
      <c r="Q60" s="17" t="s">
        <v>91</v>
      </c>
      <c r="R60" s="18"/>
      <c r="S60" s="6"/>
      <c r="T60" s="11">
        <f t="shared" si="11"/>
        <v>5</v>
      </c>
      <c r="U60" s="6">
        <f t="shared" si="11"/>
        <v>159</v>
      </c>
      <c r="V60" s="17" t="s">
        <v>91</v>
      </c>
      <c r="W60" s="18"/>
      <c r="X60" s="6"/>
      <c r="Y60" s="11">
        <f>SUM(Y58:Y59)</f>
        <v>4</v>
      </c>
      <c r="Z60" s="6">
        <f>SUM(Z58:Z59)</f>
        <v>122</v>
      </c>
      <c r="AA60" s="8">
        <f>E60+J60+O60+T60+Y60</f>
        <v>19</v>
      </c>
      <c r="AB60" s="5">
        <f>F60+K60+P60+U60+Z60</f>
        <v>628</v>
      </c>
      <c r="AC60" s="2">
        <f t="shared" si="5"/>
        <v>628</v>
      </c>
      <c r="AD60" s="2">
        <f t="shared" si="6"/>
        <v>628</v>
      </c>
    </row>
    <row r="61" spans="1:30" ht="15" customHeight="1">
      <c r="A61" s="36" t="s">
        <v>63</v>
      </c>
      <c r="B61" s="15"/>
      <c r="C61" s="37"/>
      <c r="D61" s="38"/>
      <c r="E61" s="6"/>
      <c r="F61" s="6"/>
      <c r="G61" s="15" t="s">
        <v>64</v>
      </c>
      <c r="H61" s="37"/>
      <c r="I61" s="38" t="s">
        <v>89</v>
      </c>
      <c r="J61" s="6">
        <v>2</v>
      </c>
      <c r="K61" s="6">
        <v>61</v>
      </c>
      <c r="L61" s="15" t="s">
        <v>64</v>
      </c>
      <c r="M61" s="37"/>
      <c r="N61" s="38" t="s">
        <v>89</v>
      </c>
      <c r="O61" s="6">
        <v>4</v>
      </c>
      <c r="P61" s="6">
        <v>98</v>
      </c>
      <c r="Q61" s="15" t="s">
        <v>64</v>
      </c>
      <c r="R61" s="37"/>
      <c r="S61" s="38" t="s">
        <v>89</v>
      </c>
      <c r="T61" s="6">
        <v>2</v>
      </c>
      <c r="U61" s="6">
        <v>67</v>
      </c>
      <c r="V61" s="15" t="s">
        <v>64</v>
      </c>
      <c r="W61" s="37"/>
      <c r="X61" s="39" t="s">
        <v>89</v>
      </c>
      <c r="Y61" s="6">
        <v>2</v>
      </c>
      <c r="Z61" s="6">
        <v>45</v>
      </c>
      <c r="AA61" s="21" t="s">
        <v>139</v>
      </c>
      <c r="AB61" s="22"/>
      <c r="AC61" s="2">
        <f t="shared" si="5"/>
        <v>271</v>
      </c>
      <c r="AD61" s="2">
        <f t="shared" si="6"/>
        <v>271</v>
      </c>
    </row>
    <row r="62" spans="1:30" ht="12" customHeight="1">
      <c r="A62" s="36"/>
      <c r="B62" s="15"/>
      <c r="C62" s="37"/>
      <c r="D62" s="38"/>
      <c r="E62" s="6"/>
      <c r="F62" s="6"/>
      <c r="G62" s="15" t="s">
        <v>18</v>
      </c>
      <c r="H62" s="37"/>
      <c r="I62" s="38" t="s">
        <v>104</v>
      </c>
      <c r="J62" s="6">
        <v>3</v>
      </c>
      <c r="K62" s="6">
        <v>80</v>
      </c>
      <c r="L62" s="15" t="s">
        <v>18</v>
      </c>
      <c r="M62" s="37"/>
      <c r="N62" s="38" t="s">
        <v>104</v>
      </c>
      <c r="O62" s="6">
        <v>3</v>
      </c>
      <c r="P62" s="6">
        <v>105</v>
      </c>
      <c r="Q62" s="15" t="s">
        <v>18</v>
      </c>
      <c r="R62" s="37"/>
      <c r="S62" s="38" t="s">
        <v>104</v>
      </c>
      <c r="T62" s="6">
        <v>2</v>
      </c>
      <c r="U62" s="6">
        <v>71</v>
      </c>
      <c r="V62" s="15" t="s">
        <v>18</v>
      </c>
      <c r="W62" s="37"/>
      <c r="X62" s="39" t="s">
        <v>104</v>
      </c>
      <c r="Y62" s="6">
        <v>2</v>
      </c>
      <c r="Z62" s="6">
        <v>66</v>
      </c>
      <c r="AA62" s="21"/>
      <c r="AB62" s="22"/>
      <c r="AC62" s="2">
        <f t="shared" si="5"/>
        <v>322</v>
      </c>
      <c r="AD62" s="2">
        <f t="shared" si="6"/>
        <v>322</v>
      </c>
    </row>
    <row r="63" spans="1:30" ht="12" customHeight="1">
      <c r="A63" s="36"/>
      <c r="B63" s="15"/>
      <c r="C63" s="15"/>
      <c r="D63" s="6"/>
      <c r="E63" s="6"/>
      <c r="F63" s="6"/>
      <c r="G63" s="15" t="s">
        <v>66</v>
      </c>
      <c r="H63" s="15"/>
      <c r="I63" s="38" t="s">
        <v>104</v>
      </c>
      <c r="J63" s="6">
        <v>3</v>
      </c>
      <c r="K63" s="6">
        <v>79</v>
      </c>
      <c r="L63" s="15" t="s">
        <v>66</v>
      </c>
      <c r="M63" s="15"/>
      <c r="N63" s="38" t="s">
        <v>104</v>
      </c>
      <c r="O63" s="6">
        <v>3</v>
      </c>
      <c r="P63" s="6">
        <v>102</v>
      </c>
      <c r="Q63" s="15" t="s">
        <v>66</v>
      </c>
      <c r="R63" s="15"/>
      <c r="S63" s="38" t="s">
        <v>104</v>
      </c>
      <c r="T63" s="6">
        <v>3</v>
      </c>
      <c r="U63" s="6">
        <v>94</v>
      </c>
      <c r="V63" s="15" t="s">
        <v>66</v>
      </c>
      <c r="W63" s="15"/>
      <c r="X63" s="39" t="s">
        <v>104</v>
      </c>
      <c r="Y63" s="6">
        <v>3</v>
      </c>
      <c r="Z63" s="6">
        <v>97</v>
      </c>
      <c r="AA63" s="21"/>
      <c r="AB63" s="22"/>
      <c r="AC63" s="2">
        <f t="shared" si="5"/>
        <v>372</v>
      </c>
      <c r="AD63" s="2">
        <f t="shared" si="6"/>
        <v>372</v>
      </c>
    </row>
    <row r="64" spans="1:30" ht="12" customHeight="1">
      <c r="A64" s="36"/>
      <c r="B64" s="15"/>
      <c r="C64" s="37"/>
      <c r="D64" s="6"/>
      <c r="E64" s="6"/>
      <c r="F64" s="6"/>
      <c r="G64" s="15"/>
      <c r="H64" s="37"/>
      <c r="I64" s="6"/>
      <c r="J64" s="6"/>
      <c r="K64" s="6"/>
      <c r="L64" s="15"/>
      <c r="M64" s="37"/>
      <c r="N64" s="6"/>
      <c r="O64" s="6"/>
      <c r="P64" s="6"/>
      <c r="Q64" s="15" t="s">
        <v>77</v>
      </c>
      <c r="R64" s="37"/>
      <c r="S64" s="38" t="s">
        <v>104</v>
      </c>
      <c r="T64" s="6">
        <v>2</v>
      </c>
      <c r="U64" s="6">
        <v>67</v>
      </c>
      <c r="V64" s="15" t="s">
        <v>77</v>
      </c>
      <c r="W64" s="37"/>
      <c r="X64" s="39" t="s">
        <v>104</v>
      </c>
      <c r="Y64" s="6">
        <v>2</v>
      </c>
      <c r="Z64" s="6">
        <v>62</v>
      </c>
      <c r="AA64" s="21"/>
      <c r="AB64" s="22"/>
      <c r="AC64" s="2">
        <f t="shared" si="5"/>
        <v>129</v>
      </c>
      <c r="AD64" s="2">
        <f t="shared" si="6"/>
        <v>129</v>
      </c>
    </row>
    <row r="65" spans="1:30" ht="12" customHeight="1">
      <c r="A65" s="36"/>
      <c r="B65" s="15"/>
      <c r="C65" s="37"/>
      <c r="D65" s="6"/>
      <c r="E65" s="6"/>
      <c r="F65" s="6"/>
      <c r="G65" s="15"/>
      <c r="H65" s="37"/>
      <c r="I65" s="6"/>
      <c r="J65" s="6"/>
      <c r="K65" s="6"/>
      <c r="L65" s="15"/>
      <c r="M65" s="37"/>
      <c r="N65" s="6"/>
      <c r="O65" s="6"/>
      <c r="P65" s="6"/>
      <c r="Q65" s="15" t="s">
        <v>76</v>
      </c>
      <c r="R65" s="15"/>
      <c r="S65" s="38" t="s">
        <v>104</v>
      </c>
      <c r="T65" s="6">
        <v>2</v>
      </c>
      <c r="U65" s="6">
        <v>69</v>
      </c>
      <c r="V65" s="15" t="s">
        <v>76</v>
      </c>
      <c r="W65" s="15"/>
      <c r="X65" s="39" t="s">
        <v>104</v>
      </c>
      <c r="Y65" s="6">
        <v>2</v>
      </c>
      <c r="Z65" s="6">
        <v>66</v>
      </c>
      <c r="AA65" s="21"/>
      <c r="AB65" s="22"/>
      <c r="AC65" s="2">
        <f t="shared" si="5"/>
        <v>135</v>
      </c>
      <c r="AD65" s="2">
        <f t="shared" si="6"/>
        <v>135</v>
      </c>
    </row>
    <row r="66" spans="1:30" ht="12" customHeight="1">
      <c r="A66" s="36"/>
      <c r="B66" s="15"/>
      <c r="C66" s="37"/>
      <c r="D66" s="6"/>
      <c r="E66" s="11"/>
      <c r="F66" s="6"/>
      <c r="G66" s="17" t="s">
        <v>91</v>
      </c>
      <c r="H66" s="18"/>
      <c r="I66" s="6"/>
      <c r="J66" s="11">
        <f>SUM(J61:J63)</f>
        <v>8</v>
      </c>
      <c r="K66" s="6">
        <f>SUM(K61:K63)</f>
        <v>220</v>
      </c>
      <c r="L66" s="17" t="s">
        <v>91</v>
      </c>
      <c r="M66" s="18"/>
      <c r="N66" s="6"/>
      <c r="O66" s="11">
        <f>SUM(O61:O63)</f>
        <v>10</v>
      </c>
      <c r="P66" s="6">
        <f>SUM(P61:P63)</f>
        <v>305</v>
      </c>
      <c r="Q66" s="17" t="s">
        <v>91</v>
      </c>
      <c r="R66" s="18"/>
      <c r="S66" s="6"/>
      <c r="T66" s="11">
        <f>SUM(T61:T65)</f>
        <v>11</v>
      </c>
      <c r="U66" s="6">
        <f>SUM(U61:U65)</f>
        <v>368</v>
      </c>
      <c r="V66" s="17" t="s">
        <v>91</v>
      </c>
      <c r="W66" s="18"/>
      <c r="X66" s="6"/>
      <c r="Y66" s="11">
        <f>SUM(Y61:Y65)</f>
        <v>11</v>
      </c>
      <c r="Z66" s="6">
        <f>SUM(Z61:Z65)</f>
        <v>336</v>
      </c>
      <c r="AA66" s="8">
        <f>E66+J66+O66+T66+Y66</f>
        <v>40</v>
      </c>
      <c r="AB66" s="5">
        <f>F66+K66+P66+U66+Z66</f>
        <v>1229</v>
      </c>
      <c r="AC66" s="2">
        <f t="shared" si="5"/>
        <v>1229</v>
      </c>
      <c r="AD66" s="2">
        <f t="shared" si="6"/>
        <v>1229</v>
      </c>
    </row>
    <row r="67" spans="1:30" ht="20.25" customHeight="1">
      <c r="A67" s="36" t="s">
        <v>40</v>
      </c>
      <c r="B67" s="15"/>
      <c r="C67" s="37"/>
      <c r="D67" s="38"/>
      <c r="E67" s="6"/>
      <c r="F67" s="6"/>
      <c r="G67" s="15" t="s">
        <v>41</v>
      </c>
      <c r="H67" s="37"/>
      <c r="I67" s="38" t="s">
        <v>105</v>
      </c>
      <c r="J67" s="6">
        <v>2</v>
      </c>
      <c r="K67" s="6">
        <v>61</v>
      </c>
      <c r="L67" s="15" t="s">
        <v>41</v>
      </c>
      <c r="M67" s="37"/>
      <c r="N67" s="38" t="s">
        <v>105</v>
      </c>
      <c r="O67" s="6">
        <v>2</v>
      </c>
      <c r="P67" s="6">
        <v>60</v>
      </c>
      <c r="Q67" s="15" t="s">
        <v>41</v>
      </c>
      <c r="R67" s="37"/>
      <c r="S67" s="38" t="s">
        <v>105</v>
      </c>
      <c r="T67" s="6">
        <v>2</v>
      </c>
      <c r="U67" s="6">
        <v>61</v>
      </c>
      <c r="V67" s="15" t="s">
        <v>41</v>
      </c>
      <c r="W67" s="37"/>
      <c r="X67" s="39" t="s">
        <v>105</v>
      </c>
      <c r="Y67" s="6">
        <v>1</v>
      </c>
      <c r="Z67" s="6">
        <v>40</v>
      </c>
      <c r="AA67" s="48" t="s">
        <v>106</v>
      </c>
      <c r="AB67" s="49"/>
      <c r="AC67" s="2">
        <f t="shared" si="5"/>
        <v>222</v>
      </c>
      <c r="AD67" s="2">
        <f t="shared" si="6"/>
        <v>222</v>
      </c>
    </row>
    <row r="68" spans="1:30" ht="20.25" customHeight="1">
      <c r="A68" s="36"/>
      <c r="B68" s="15"/>
      <c r="C68" s="37"/>
      <c r="D68" s="38"/>
      <c r="E68" s="6"/>
      <c r="F68" s="6"/>
      <c r="G68" s="15"/>
      <c r="H68" s="37"/>
      <c r="I68" s="38"/>
      <c r="J68" s="6"/>
      <c r="K68" s="6"/>
      <c r="L68" s="15"/>
      <c r="M68" s="37"/>
      <c r="N68" s="38"/>
      <c r="O68" s="6"/>
      <c r="P68" s="6"/>
      <c r="Q68" s="15"/>
      <c r="R68" s="37"/>
      <c r="S68" s="38"/>
      <c r="T68" s="6"/>
      <c r="U68" s="6"/>
      <c r="V68" s="15" t="s">
        <v>55</v>
      </c>
      <c r="W68" s="37"/>
      <c r="X68" s="39" t="s">
        <v>89</v>
      </c>
      <c r="Y68" s="6">
        <v>1</v>
      </c>
      <c r="Z68" s="6">
        <v>29</v>
      </c>
      <c r="AA68" s="48"/>
      <c r="AB68" s="49"/>
      <c r="AC68" s="2">
        <f aca="true" t="shared" si="12" ref="AC68:AC79">F68+K68+P68+U68+Z68</f>
        <v>29</v>
      </c>
      <c r="AD68" s="2">
        <f aca="true" t="shared" si="13" ref="AD68:AD79">F68+K68+P68+U68+Z68</f>
        <v>29</v>
      </c>
    </row>
    <row r="69" spans="1:30" ht="20.25" customHeight="1">
      <c r="A69" s="36"/>
      <c r="B69" s="15"/>
      <c r="C69" s="37"/>
      <c r="D69" s="6"/>
      <c r="E69" s="11"/>
      <c r="F69" s="6"/>
      <c r="G69" s="17" t="s">
        <v>91</v>
      </c>
      <c r="H69" s="18"/>
      <c r="I69" s="6"/>
      <c r="J69" s="6">
        <f>SUM(J67:J68)</f>
        <v>2</v>
      </c>
      <c r="K69" s="6">
        <f>SUM(K67:K68)</f>
        <v>61</v>
      </c>
      <c r="L69" s="17" t="s">
        <v>91</v>
      </c>
      <c r="M69" s="18"/>
      <c r="N69" s="6"/>
      <c r="O69" s="6">
        <f>SUM(O67:O68)</f>
        <v>2</v>
      </c>
      <c r="P69" s="6">
        <f>SUM(P67:P68)</f>
        <v>60</v>
      </c>
      <c r="Q69" s="17" t="s">
        <v>91</v>
      </c>
      <c r="R69" s="18"/>
      <c r="S69" s="6"/>
      <c r="T69" s="6">
        <f>SUM(T67:T68)</f>
        <v>2</v>
      </c>
      <c r="U69" s="6">
        <f>SUM(U67:U68)</f>
        <v>61</v>
      </c>
      <c r="V69" s="17" t="s">
        <v>91</v>
      </c>
      <c r="W69" s="18"/>
      <c r="X69" s="6"/>
      <c r="Y69" s="6">
        <f>SUM(Y67:Y68)</f>
        <v>2</v>
      </c>
      <c r="Z69" s="6">
        <f>SUM(Z67:Z68)</f>
        <v>69</v>
      </c>
      <c r="AA69" s="8">
        <f>E69+J69+O69+T69+Y69</f>
        <v>8</v>
      </c>
      <c r="AB69" s="5">
        <f>F69+K69+P69+U69+Z69</f>
        <v>251</v>
      </c>
      <c r="AC69" s="2">
        <f t="shared" si="12"/>
        <v>251</v>
      </c>
      <c r="AD69" s="2">
        <f t="shared" si="13"/>
        <v>251</v>
      </c>
    </row>
    <row r="70" spans="1:30" ht="21.75" customHeight="1">
      <c r="A70" s="36" t="s">
        <v>68</v>
      </c>
      <c r="B70" s="15"/>
      <c r="C70" s="37"/>
      <c r="D70" s="38"/>
      <c r="E70" s="6"/>
      <c r="F70" s="6"/>
      <c r="G70" s="15" t="s">
        <v>69</v>
      </c>
      <c r="H70" s="37"/>
      <c r="I70" s="38" t="s">
        <v>89</v>
      </c>
      <c r="J70" s="6">
        <v>4</v>
      </c>
      <c r="K70" s="6">
        <v>117</v>
      </c>
      <c r="L70" s="15" t="s">
        <v>69</v>
      </c>
      <c r="M70" s="37"/>
      <c r="N70" s="38" t="s">
        <v>89</v>
      </c>
      <c r="O70" s="6">
        <v>4</v>
      </c>
      <c r="P70" s="6">
        <v>116</v>
      </c>
      <c r="Q70" s="15" t="s">
        <v>69</v>
      </c>
      <c r="R70" s="37"/>
      <c r="S70" s="38" t="s">
        <v>89</v>
      </c>
      <c r="T70" s="6">
        <v>4</v>
      </c>
      <c r="U70" s="6">
        <v>101</v>
      </c>
      <c r="V70" s="15" t="s">
        <v>69</v>
      </c>
      <c r="W70" s="37"/>
      <c r="X70" s="39" t="s">
        <v>89</v>
      </c>
      <c r="Y70" s="6">
        <v>3</v>
      </c>
      <c r="Z70" s="6">
        <v>90</v>
      </c>
      <c r="AA70" s="21" t="s">
        <v>140</v>
      </c>
      <c r="AB70" s="22"/>
      <c r="AC70" s="2">
        <f t="shared" si="12"/>
        <v>424</v>
      </c>
      <c r="AD70" s="2">
        <f t="shared" si="13"/>
        <v>424</v>
      </c>
    </row>
    <row r="71" spans="1:30" ht="21.75" customHeight="1">
      <c r="A71" s="36"/>
      <c r="B71" s="15"/>
      <c r="C71" s="37"/>
      <c r="D71" s="38"/>
      <c r="E71" s="6"/>
      <c r="F71" s="6"/>
      <c r="G71" s="15" t="s">
        <v>73</v>
      </c>
      <c r="H71" s="37"/>
      <c r="I71" s="38" t="s">
        <v>89</v>
      </c>
      <c r="J71" s="6">
        <v>2</v>
      </c>
      <c r="K71" s="6">
        <v>76</v>
      </c>
      <c r="L71" s="15" t="s">
        <v>73</v>
      </c>
      <c r="M71" s="37"/>
      <c r="N71" s="38" t="s">
        <v>89</v>
      </c>
      <c r="O71" s="6">
        <v>2</v>
      </c>
      <c r="P71" s="6">
        <v>59</v>
      </c>
      <c r="Q71" s="15" t="s">
        <v>73</v>
      </c>
      <c r="R71" s="37"/>
      <c r="S71" s="38" t="s">
        <v>89</v>
      </c>
      <c r="T71" s="6">
        <v>2</v>
      </c>
      <c r="U71" s="6">
        <v>74</v>
      </c>
      <c r="V71" s="15" t="s">
        <v>73</v>
      </c>
      <c r="W71" s="37"/>
      <c r="X71" s="39" t="s">
        <v>89</v>
      </c>
      <c r="Y71" s="6">
        <v>2</v>
      </c>
      <c r="Z71" s="6">
        <v>64</v>
      </c>
      <c r="AA71" s="21"/>
      <c r="AB71" s="22"/>
      <c r="AC71" s="2">
        <f t="shared" si="12"/>
        <v>273</v>
      </c>
      <c r="AD71" s="2">
        <f t="shared" si="13"/>
        <v>273</v>
      </c>
    </row>
    <row r="72" spans="1:30" ht="21.75" customHeight="1">
      <c r="A72" s="36"/>
      <c r="B72" s="15"/>
      <c r="C72" s="37"/>
      <c r="D72" s="6"/>
      <c r="E72" s="11"/>
      <c r="F72" s="6"/>
      <c r="G72" s="17" t="s">
        <v>91</v>
      </c>
      <c r="H72" s="18"/>
      <c r="I72" s="6"/>
      <c r="J72" s="11">
        <f>SUM(J70:J71)</f>
        <v>6</v>
      </c>
      <c r="K72" s="6">
        <f>SUM(K70:K71)</f>
        <v>193</v>
      </c>
      <c r="L72" s="17" t="s">
        <v>91</v>
      </c>
      <c r="M72" s="18"/>
      <c r="N72" s="6"/>
      <c r="O72" s="11">
        <f aca="true" t="shared" si="14" ref="O72:U72">SUM(O70:O71)</f>
        <v>6</v>
      </c>
      <c r="P72" s="6">
        <f t="shared" si="14"/>
        <v>175</v>
      </c>
      <c r="Q72" s="17" t="s">
        <v>91</v>
      </c>
      <c r="R72" s="18"/>
      <c r="S72" s="6"/>
      <c r="T72" s="11">
        <f t="shared" si="14"/>
        <v>6</v>
      </c>
      <c r="U72" s="6">
        <f t="shared" si="14"/>
        <v>175</v>
      </c>
      <c r="V72" s="17" t="s">
        <v>91</v>
      </c>
      <c r="W72" s="18"/>
      <c r="X72" s="6"/>
      <c r="Y72" s="11">
        <f>SUM(Y70:Y71)</f>
        <v>5</v>
      </c>
      <c r="Z72" s="6">
        <f>SUM(Z70:Z71)</f>
        <v>154</v>
      </c>
      <c r="AA72" s="8">
        <f>J72+O72+T72+Y72</f>
        <v>23</v>
      </c>
      <c r="AB72" s="5">
        <f>F72+K72+P72+U72+Z72</f>
        <v>697</v>
      </c>
      <c r="AC72" s="2">
        <f t="shared" si="12"/>
        <v>697</v>
      </c>
      <c r="AD72" s="2">
        <f t="shared" si="13"/>
        <v>697</v>
      </c>
    </row>
    <row r="73" spans="1:30" ht="14.25" customHeight="1">
      <c r="A73" s="50" t="s">
        <v>107</v>
      </c>
      <c r="B73" s="26" t="s">
        <v>108</v>
      </c>
      <c r="C73" s="37"/>
      <c r="D73" s="38"/>
      <c r="E73" s="7">
        <f>E7+E20+E25+E30+E40+E44+E49+E56+E60+E66+E69+E72</f>
        <v>7</v>
      </c>
      <c r="F73" s="7">
        <f>F7+F20+F25+F30+F40+F44+F49+F56+F60+F66+F69+F72</f>
        <v>177</v>
      </c>
      <c r="G73" s="26" t="s">
        <v>108</v>
      </c>
      <c r="H73" s="37"/>
      <c r="I73" s="38"/>
      <c r="J73" s="7">
        <f>J7+J20+J25+J30+J40+J44+J49+J56+J60+J66+J69+J72</f>
        <v>118</v>
      </c>
      <c r="K73" s="7">
        <f>K7+K20+K25+K30+K40+K44+K49+K56+K60+K66+K69+K72</f>
        <v>3587</v>
      </c>
      <c r="L73" s="26" t="s">
        <v>108</v>
      </c>
      <c r="M73" s="37"/>
      <c r="N73" s="38"/>
      <c r="O73" s="7">
        <f>O7+O20+O25+O30+O40+O44+O49+O56+O60+O66+O69+O72</f>
        <v>113</v>
      </c>
      <c r="P73" s="7">
        <f>P7+P20+P25+P30+P40+P44+P49+P56+P60+P66+P69+P72</f>
        <v>3568</v>
      </c>
      <c r="Q73" s="26" t="s">
        <v>108</v>
      </c>
      <c r="R73" s="37"/>
      <c r="S73" s="38"/>
      <c r="T73" s="7">
        <f>T7+T20+T25+T30+T40+T44+T49+T56+T60+T66+T69+T72</f>
        <v>115</v>
      </c>
      <c r="U73" s="7">
        <f>U7+U20+U25+U30+U40+U44+U49+U56+U60+U66+U69+U72</f>
        <v>3467</v>
      </c>
      <c r="V73" s="26" t="s">
        <v>108</v>
      </c>
      <c r="W73" s="37"/>
      <c r="X73" s="39"/>
      <c r="Y73" s="7">
        <f>Y7+Y20+Y25+Y30+Y40+Y44+Y49+Y56+Y60+Y66+Y69+Y72</f>
        <v>106</v>
      </c>
      <c r="Z73" s="7">
        <f>Z7+Z20+Z25+Z30+Z40+Z44+Z49+Z56+Z60+Z66+Z69+Z72</f>
        <v>3118</v>
      </c>
      <c r="AA73" s="7">
        <f>AA7+AA20+AA25+AA30+AA40+AA44+AA49+AA56+AA60+AA66+AA69+AA72</f>
        <v>459</v>
      </c>
      <c r="AB73" s="5">
        <f>F73+K73+P73+U73+Z73</f>
        <v>13917</v>
      </c>
      <c r="AC73" s="2">
        <f t="shared" si="12"/>
        <v>13917</v>
      </c>
      <c r="AD73" s="2">
        <f t="shared" si="13"/>
        <v>13917</v>
      </c>
    </row>
    <row r="74" spans="1:30" ht="14.25" customHeight="1">
      <c r="A74" s="50"/>
      <c r="B74" s="15"/>
      <c r="C74" s="37"/>
      <c r="D74" s="6"/>
      <c r="E74" s="6"/>
      <c r="F74" s="6"/>
      <c r="G74" s="15"/>
      <c r="H74" s="37"/>
      <c r="I74" s="6"/>
      <c r="J74" s="6"/>
      <c r="K74" s="6"/>
      <c r="L74" s="15"/>
      <c r="M74" s="37"/>
      <c r="N74" s="38"/>
      <c r="O74" s="6"/>
      <c r="P74" s="6"/>
      <c r="Q74" s="15"/>
      <c r="R74" s="37"/>
      <c r="S74" s="38"/>
      <c r="T74" s="6"/>
      <c r="U74" s="6"/>
      <c r="V74" s="15" t="s">
        <v>102</v>
      </c>
      <c r="W74" s="37"/>
      <c r="X74" s="39"/>
      <c r="Y74" s="6">
        <v>2</v>
      </c>
      <c r="Z74" s="6">
        <v>47</v>
      </c>
      <c r="AA74" s="8">
        <v>2</v>
      </c>
      <c r="AB74" s="5">
        <v>47</v>
      </c>
      <c r="AC74" s="2">
        <f t="shared" si="12"/>
        <v>47</v>
      </c>
      <c r="AD74" s="2">
        <f t="shared" si="13"/>
        <v>47</v>
      </c>
    </row>
    <row r="75" spans="1:30" ht="18.75" customHeight="1">
      <c r="A75" s="50"/>
      <c r="B75" s="16" t="s">
        <v>79</v>
      </c>
      <c r="C75" s="37"/>
      <c r="D75" s="38"/>
      <c r="E75" s="8">
        <f>SUM(E73:E74)</f>
        <v>7</v>
      </c>
      <c r="F75" s="8">
        <f>SUM(F73:F74)</f>
        <v>177</v>
      </c>
      <c r="G75" s="16" t="s">
        <v>109</v>
      </c>
      <c r="H75" s="37"/>
      <c r="I75" s="38"/>
      <c r="J75" s="8">
        <f>SUM(J73:J74)</f>
        <v>118</v>
      </c>
      <c r="K75" s="8">
        <f>SUM(K73:K74)</f>
        <v>3587</v>
      </c>
      <c r="L75" s="16" t="s">
        <v>79</v>
      </c>
      <c r="M75" s="37"/>
      <c r="N75" s="38"/>
      <c r="O75" s="8">
        <f>SUM(O73:O74)</f>
        <v>113</v>
      </c>
      <c r="P75" s="8">
        <f>SUM(P73:P74)</f>
        <v>3568</v>
      </c>
      <c r="Q75" s="16" t="s">
        <v>79</v>
      </c>
      <c r="R75" s="37"/>
      <c r="S75" s="38"/>
      <c r="T75" s="8">
        <f>SUM(T73:T74)</f>
        <v>115</v>
      </c>
      <c r="U75" s="8">
        <f>SUM(U73:U74)</f>
        <v>3467</v>
      </c>
      <c r="V75" s="16" t="s">
        <v>79</v>
      </c>
      <c r="W75" s="37"/>
      <c r="X75" s="38"/>
      <c r="Y75" s="8">
        <f>SUM(Y73:Y74)</f>
        <v>108</v>
      </c>
      <c r="Z75" s="8">
        <f>SUM(Z73:Z74)</f>
        <v>3165</v>
      </c>
      <c r="AA75" s="8">
        <f>AA7+AA20+AA25+AA30+AA40+AA44+AA49+AA56+AA60+AA66+AA69+AA72</f>
        <v>459</v>
      </c>
      <c r="AB75" s="5">
        <f>F75+K75+P75+U75+Z75</f>
        <v>13964</v>
      </c>
      <c r="AC75" s="2">
        <f t="shared" si="12"/>
        <v>13964</v>
      </c>
      <c r="AD75" s="2">
        <f t="shared" si="13"/>
        <v>13964</v>
      </c>
    </row>
    <row r="76" spans="1:30" ht="14.25" customHeight="1">
      <c r="A76" s="36" t="s">
        <v>25</v>
      </c>
      <c r="B76" s="28"/>
      <c r="C76" s="37"/>
      <c r="D76" s="38"/>
      <c r="E76" s="9"/>
      <c r="F76" s="9"/>
      <c r="G76" s="27" t="s">
        <v>33</v>
      </c>
      <c r="H76" s="37"/>
      <c r="I76" s="38" t="s">
        <v>89</v>
      </c>
      <c r="J76" s="9">
        <v>2</v>
      </c>
      <c r="K76" s="9">
        <v>55</v>
      </c>
      <c r="L76" s="28"/>
      <c r="M76" s="37"/>
      <c r="N76" s="38"/>
      <c r="O76" s="9"/>
      <c r="P76" s="9"/>
      <c r="Q76" s="28"/>
      <c r="R76" s="37"/>
      <c r="S76" s="38"/>
      <c r="T76" s="6"/>
      <c r="U76" s="6"/>
      <c r="V76" s="15"/>
      <c r="W76" s="37"/>
      <c r="X76" s="6"/>
      <c r="Y76" s="6"/>
      <c r="Z76" s="6"/>
      <c r="AA76" s="21" t="s">
        <v>143</v>
      </c>
      <c r="AB76" s="22"/>
      <c r="AC76" s="2">
        <f t="shared" si="12"/>
        <v>55</v>
      </c>
      <c r="AD76" s="2">
        <f t="shared" si="13"/>
        <v>55</v>
      </c>
    </row>
    <row r="77" spans="1:30" ht="14.25" customHeight="1">
      <c r="A77" s="36"/>
      <c r="B77" s="28"/>
      <c r="C77" s="37"/>
      <c r="D77" s="38"/>
      <c r="E77" s="9"/>
      <c r="F77" s="9"/>
      <c r="G77" s="27" t="s">
        <v>31</v>
      </c>
      <c r="H77" s="37"/>
      <c r="I77" s="38" t="s">
        <v>89</v>
      </c>
      <c r="J77" s="9">
        <v>2</v>
      </c>
      <c r="K77" s="9">
        <v>45</v>
      </c>
      <c r="L77" s="27"/>
      <c r="M77" s="37"/>
      <c r="N77" s="38"/>
      <c r="O77" s="9"/>
      <c r="P77" s="9"/>
      <c r="Q77" s="27"/>
      <c r="R77" s="37"/>
      <c r="S77" s="38"/>
      <c r="T77" s="6"/>
      <c r="U77" s="6"/>
      <c r="V77" s="15"/>
      <c r="W77" s="37"/>
      <c r="X77" s="6"/>
      <c r="Y77" s="6"/>
      <c r="Z77" s="6"/>
      <c r="AA77" s="21"/>
      <c r="AB77" s="22"/>
      <c r="AC77" s="2">
        <f t="shared" si="12"/>
        <v>45</v>
      </c>
      <c r="AD77" s="2">
        <f t="shared" si="13"/>
        <v>45</v>
      </c>
    </row>
    <row r="78" spans="1:30" ht="14.25" customHeight="1">
      <c r="A78" s="36"/>
      <c r="B78" s="28"/>
      <c r="C78" s="37"/>
      <c r="D78" s="38"/>
      <c r="E78" s="9"/>
      <c r="F78" s="9"/>
      <c r="G78" s="27" t="s">
        <v>110</v>
      </c>
      <c r="H78" s="37"/>
      <c r="I78" s="38" t="s">
        <v>89</v>
      </c>
      <c r="J78" s="9">
        <v>2</v>
      </c>
      <c r="K78" s="9">
        <v>53</v>
      </c>
      <c r="L78" s="27"/>
      <c r="M78" s="37"/>
      <c r="N78" s="38"/>
      <c r="O78" s="9"/>
      <c r="P78" s="9"/>
      <c r="Q78" s="27"/>
      <c r="R78" s="37"/>
      <c r="S78" s="38"/>
      <c r="T78" s="6"/>
      <c r="U78" s="6"/>
      <c r="V78" s="15"/>
      <c r="W78" s="37"/>
      <c r="X78" s="6"/>
      <c r="Y78" s="6"/>
      <c r="Z78" s="6"/>
      <c r="AA78" s="21"/>
      <c r="AB78" s="22"/>
      <c r="AC78" s="2">
        <f t="shared" si="12"/>
        <v>53</v>
      </c>
      <c r="AD78" s="2">
        <f t="shared" si="13"/>
        <v>53</v>
      </c>
    </row>
    <row r="79" spans="1:30" ht="14.25" customHeight="1">
      <c r="A79" s="36"/>
      <c r="B79" s="27"/>
      <c r="C79" s="37"/>
      <c r="D79" s="38"/>
      <c r="E79" s="9"/>
      <c r="F79" s="9"/>
      <c r="G79" s="27" t="s">
        <v>27</v>
      </c>
      <c r="H79" s="37"/>
      <c r="I79" s="38" t="s">
        <v>89</v>
      </c>
      <c r="J79" s="9">
        <v>2</v>
      </c>
      <c r="K79" s="9">
        <v>54</v>
      </c>
      <c r="L79" s="27"/>
      <c r="M79" s="37"/>
      <c r="N79" s="38"/>
      <c r="O79" s="9"/>
      <c r="P79" s="9"/>
      <c r="Q79" s="27"/>
      <c r="R79" s="37"/>
      <c r="S79" s="38"/>
      <c r="T79" s="6"/>
      <c r="U79" s="6"/>
      <c r="V79" s="15"/>
      <c r="W79" s="37"/>
      <c r="X79" s="6"/>
      <c r="Y79" s="6"/>
      <c r="Z79" s="6"/>
      <c r="AA79" s="21"/>
      <c r="AB79" s="22"/>
      <c r="AC79" s="2">
        <f t="shared" si="12"/>
        <v>54</v>
      </c>
      <c r="AD79" s="2">
        <f t="shared" si="13"/>
        <v>54</v>
      </c>
    </row>
    <row r="80" spans="1:30" ht="14.25" customHeight="1">
      <c r="A80" s="36"/>
      <c r="B80" s="27" t="s">
        <v>26</v>
      </c>
      <c r="C80" s="37"/>
      <c r="D80" s="38" t="s">
        <v>89</v>
      </c>
      <c r="E80" s="9">
        <v>1</v>
      </c>
      <c r="F80" s="9">
        <v>43</v>
      </c>
      <c r="G80" s="19"/>
      <c r="H80" s="20"/>
      <c r="I80" s="6"/>
      <c r="J80" s="6"/>
      <c r="K80" s="6"/>
      <c r="L80" s="27" t="s">
        <v>142</v>
      </c>
      <c r="M80" s="37"/>
      <c r="N80" s="38"/>
      <c r="O80" s="9"/>
      <c r="P80" s="9">
        <v>1</v>
      </c>
      <c r="Q80" s="27"/>
      <c r="R80" s="37"/>
      <c r="S80" s="38"/>
      <c r="T80" s="6"/>
      <c r="U80" s="6"/>
      <c r="V80" s="15"/>
      <c r="W80" s="37"/>
      <c r="X80" s="6"/>
      <c r="Y80" s="6"/>
      <c r="Z80" s="6"/>
      <c r="AA80" s="21"/>
      <c r="AB80" s="22"/>
      <c r="AC80" s="2" t="e">
        <f>F80+P80+#REF!+U80+Z80</f>
        <v>#REF!</v>
      </c>
      <c r="AD80" s="2" t="e">
        <f>F80+P80+#REF!+U80+Z80</f>
        <v>#REF!</v>
      </c>
    </row>
    <row r="81" spans="1:30" ht="14.25" customHeight="1">
      <c r="A81" s="36"/>
      <c r="B81" s="15"/>
      <c r="C81" s="37"/>
      <c r="D81" s="6"/>
      <c r="E81" s="6"/>
      <c r="F81" s="6"/>
      <c r="G81" s="27" t="s">
        <v>60</v>
      </c>
      <c r="H81" s="37"/>
      <c r="I81" s="38" t="s">
        <v>89</v>
      </c>
      <c r="J81" s="9">
        <v>2</v>
      </c>
      <c r="K81" s="9">
        <v>54</v>
      </c>
      <c r="L81" s="27"/>
      <c r="M81" s="37"/>
      <c r="N81" s="38"/>
      <c r="O81" s="9"/>
      <c r="P81" s="9"/>
      <c r="Q81" s="27"/>
      <c r="R81" s="37"/>
      <c r="S81" s="38"/>
      <c r="T81" s="6"/>
      <c r="U81" s="6"/>
      <c r="V81" s="27"/>
      <c r="W81" s="37"/>
      <c r="X81" s="39"/>
      <c r="Y81" s="6"/>
      <c r="Z81" s="6"/>
      <c r="AA81" s="21"/>
      <c r="AB81" s="22"/>
      <c r="AC81" s="2">
        <f aca="true" t="shared" si="15" ref="AC81:AC112">F81+K81+P81+U81+Z81</f>
        <v>54</v>
      </c>
      <c r="AD81" s="2">
        <f aca="true" t="shared" si="16" ref="AD81:AD112">F81+K81+P81+U81+Z81</f>
        <v>54</v>
      </c>
    </row>
    <row r="82" spans="1:30" ht="14.25" customHeight="1">
      <c r="A82" s="36"/>
      <c r="B82" s="27"/>
      <c r="C82" s="37"/>
      <c r="D82" s="38"/>
      <c r="E82" s="9"/>
      <c r="F82" s="9"/>
      <c r="G82" s="27" t="s">
        <v>111</v>
      </c>
      <c r="H82" s="37"/>
      <c r="I82" s="38" t="s">
        <v>89</v>
      </c>
      <c r="J82" s="9">
        <v>3</v>
      </c>
      <c r="K82" s="9">
        <v>87</v>
      </c>
      <c r="L82" s="27" t="s">
        <v>111</v>
      </c>
      <c r="M82" s="37"/>
      <c r="N82" s="38" t="s">
        <v>89</v>
      </c>
      <c r="O82" s="9">
        <v>1</v>
      </c>
      <c r="P82" s="9">
        <v>43</v>
      </c>
      <c r="Q82" s="27"/>
      <c r="R82" s="37"/>
      <c r="S82" s="38"/>
      <c r="T82" s="6"/>
      <c r="U82" s="6"/>
      <c r="V82" s="15"/>
      <c r="W82" s="37"/>
      <c r="X82" s="6"/>
      <c r="Y82" s="6"/>
      <c r="Z82" s="6"/>
      <c r="AA82" s="21"/>
      <c r="AB82" s="22"/>
      <c r="AC82" s="2">
        <f t="shared" si="15"/>
        <v>130</v>
      </c>
      <c r="AD82" s="2">
        <f t="shared" si="16"/>
        <v>130</v>
      </c>
    </row>
    <row r="83" spans="1:30" ht="14.25" customHeight="1">
      <c r="A83" s="36"/>
      <c r="B83" s="27"/>
      <c r="C83" s="37"/>
      <c r="D83" s="38"/>
      <c r="E83" s="9"/>
      <c r="F83" s="9"/>
      <c r="G83" s="27" t="s">
        <v>112</v>
      </c>
      <c r="H83" s="37"/>
      <c r="I83" s="38" t="s">
        <v>89</v>
      </c>
      <c r="J83" s="9">
        <v>2</v>
      </c>
      <c r="K83" s="9">
        <v>44</v>
      </c>
      <c r="L83" s="27" t="s">
        <v>112</v>
      </c>
      <c r="M83" s="37"/>
      <c r="N83" s="38" t="s">
        <v>89</v>
      </c>
      <c r="O83" s="9">
        <v>1</v>
      </c>
      <c r="P83" s="9">
        <v>42</v>
      </c>
      <c r="Q83" s="27" t="s">
        <v>112</v>
      </c>
      <c r="R83" s="37"/>
      <c r="S83" s="38" t="s">
        <v>89</v>
      </c>
      <c r="T83" s="6">
        <v>1</v>
      </c>
      <c r="U83" s="6">
        <v>43</v>
      </c>
      <c r="V83" s="27" t="s">
        <v>112</v>
      </c>
      <c r="W83" s="37"/>
      <c r="X83" s="39" t="s">
        <v>89</v>
      </c>
      <c r="Y83" s="6">
        <v>1</v>
      </c>
      <c r="Z83" s="6">
        <v>39</v>
      </c>
      <c r="AA83" s="21"/>
      <c r="AB83" s="22"/>
      <c r="AC83" s="2">
        <f t="shared" si="15"/>
        <v>168</v>
      </c>
      <c r="AD83" s="2">
        <f t="shared" si="16"/>
        <v>168</v>
      </c>
    </row>
    <row r="84" spans="1:30" ht="14.25" customHeight="1">
      <c r="A84" s="36"/>
      <c r="B84" s="27"/>
      <c r="C84" s="37"/>
      <c r="D84" s="38"/>
      <c r="E84" s="9"/>
      <c r="F84" s="9"/>
      <c r="G84" s="27" t="s">
        <v>113</v>
      </c>
      <c r="H84" s="37"/>
      <c r="I84" s="38" t="s">
        <v>104</v>
      </c>
      <c r="J84" s="9">
        <v>1</v>
      </c>
      <c r="K84" s="9">
        <v>41</v>
      </c>
      <c r="L84" s="27" t="s">
        <v>113</v>
      </c>
      <c r="M84" s="37"/>
      <c r="N84" s="38" t="s">
        <v>104</v>
      </c>
      <c r="O84" s="9">
        <v>1</v>
      </c>
      <c r="P84" s="9">
        <v>35</v>
      </c>
      <c r="Q84" s="27" t="s">
        <v>113</v>
      </c>
      <c r="R84" s="37"/>
      <c r="S84" s="38" t="s">
        <v>104</v>
      </c>
      <c r="T84" s="6">
        <v>1</v>
      </c>
      <c r="U84" s="6">
        <v>39</v>
      </c>
      <c r="V84" s="27" t="s">
        <v>113</v>
      </c>
      <c r="W84" s="37"/>
      <c r="X84" s="39" t="s">
        <v>104</v>
      </c>
      <c r="Y84" s="6">
        <v>1</v>
      </c>
      <c r="Z84" s="6">
        <v>37</v>
      </c>
      <c r="AA84" s="21"/>
      <c r="AB84" s="22"/>
      <c r="AC84" s="2">
        <f t="shared" si="15"/>
        <v>152</v>
      </c>
      <c r="AD84" s="2">
        <f t="shared" si="16"/>
        <v>152</v>
      </c>
    </row>
    <row r="85" spans="1:30" ht="14.25" customHeight="1">
      <c r="A85" s="36"/>
      <c r="B85" s="15"/>
      <c r="C85" s="37"/>
      <c r="D85" s="9"/>
      <c r="E85" s="9"/>
      <c r="F85" s="9"/>
      <c r="G85" s="27" t="s">
        <v>75</v>
      </c>
      <c r="H85" s="37"/>
      <c r="I85" s="38" t="s">
        <v>104</v>
      </c>
      <c r="J85" s="9">
        <v>2</v>
      </c>
      <c r="K85" s="9">
        <v>58</v>
      </c>
      <c r="L85" s="27" t="s">
        <v>75</v>
      </c>
      <c r="M85" s="37"/>
      <c r="N85" s="38" t="s">
        <v>104</v>
      </c>
      <c r="O85" s="9">
        <v>1</v>
      </c>
      <c r="P85" s="9">
        <v>38</v>
      </c>
      <c r="Q85" s="27" t="s">
        <v>75</v>
      </c>
      <c r="R85" s="37"/>
      <c r="S85" s="38" t="s">
        <v>104</v>
      </c>
      <c r="T85" s="6">
        <v>1</v>
      </c>
      <c r="U85" s="6">
        <v>38</v>
      </c>
      <c r="V85" s="27" t="s">
        <v>75</v>
      </c>
      <c r="W85" s="37"/>
      <c r="X85" s="39" t="s">
        <v>104</v>
      </c>
      <c r="Y85" s="6">
        <v>1</v>
      </c>
      <c r="Z85" s="6">
        <v>40</v>
      </c>
      <c r="AA85" s="51"/>
      <c r="AB85" s="52"/>
      <c r="AC85" s="2">
        <f t="shared" si="15"/>
        <v>174</v>
      </c>
      <c r="AD85" s="2">
        <f t="shared" si="16"/>
        <v>174</v>
      </c>
    </row>
    <row r="86" spans="1:30" ht="14.25" customHeight="1">
      <c r="A86" s="36"/>
      <c r="B86" s="17" t="s">
        <v>91</v>
      </c>
      <c r="C86" s="18"/>
      <c r="D86" s="6"/>
      <c r="E86" s="6">
        <f>SUM(E76:E85)</f>
        <v>1</v>
      </c>
      <c r="F86" s="6">
        <f>SUM(F76:F85)</f>
        <v>43</v>
      </c>
      <c r="G86" s="17" t="s">
        <v>91</v>
      </c>
      <c r="H86" s="18"/>
      <c r="I86" s="6"/>
      <c r="J86" s="6">
        <f>SUM(J76:J85)</f>
        <v>18</v>
      </c>
      <c r="K86" s="6">
        <f>SUM(K76:K85)</f>
        <v>491</v>
      </c>
      <c r="L86" s="17" t="s">
        <v>91</v>
      </c>
      <c r="M86" s="18"/>
      <c r="N86" s="6"/>
      <c r="O86" s="6">
        <f>SUM(O76:O85)</f>
        <v>4</v>
      </c>
      <c r="P86" s="6">
        <f>SUM(P76:P85)</f>
        <v>159</v>
      </c>
      <c r="Q86" s="17" t="s">
        <v>91</v>
      </c>
      <c r="R86" s="18"/>
      <c r="S86" s="6"/>
      <c r="T86" s="6">
        <f>SUM(T76:T85)</f>
        <v>3</v>
      </c>
      <c r="U86" s="6">
        <f>SUM(U76:U85)</f>
        <v>120</v>
      </c>
      <c r="V86" s="17" t="s">
        <v>91</v>
      </c>
      <c r="W86" s="18"/>
      <c r="X86" s="6"/>
      <c r="Y86" s="6">
        <f>SUM(Y76:Y85)</f>
        <v>3</v>
      </c>
      <c r="Z86" s="6">
        <f>SUM(Z76:Z85)</f>
        <v>116</v>
      </c>
      <c r="AA86" s="8">
        <f>E86+J86+O86+T86+Y86</f>
        <v>29</v>
      </c>
      <c r="AB86" s="5">
        <f>F86+K86+P86+U86+Z86</f>
        <v>929</v>
      </c>
      <c r="AC86" s="2">
        <f t="shared" si="15"/>
        <v>929</v>
      </c>
      <c r="AD86" s="2">
        <f t="shared" si="16"/>
        <v>929</v>
      </c>
    </row>
    <row r="87" spans="1:30" ht="21" customHeight="1">
      <c r="A87" s="50" t="s">
        <v>114</v>
      </c>
      <c r="B87" s="26" t="s">
        <v>115</v>
      </c>
      <c r="C87" s="37"/>
      <c r="D87" s="38"/>
      <c r="E87" s="7">
        <f>E73+E86</f>
        <v>8</v>
      </c>
      <c r="F87" s="7">
        <f>F73+F86</f>
        <v>220</v>
      </c>
      <c r="G87" s="26" t="s">
        <v>115</v>
      </c>
      <c r="H87" s="37"/>
      <c r="I87" s="38"/>
      <c r="J87" s="7">
        <f>J73+J86</f>
        <v>136</v>
      </c>
      <c r="K87" s="7">
        <f>K73+K86</f>
        <v>4078</v>
      </c>
      <c r="L87" s="26" t="s">
        <v>115</v>
      </c>
      <c r="M87" s="37"/>
      <c r="N87" s="38"/>
      <c r="O87" s="7">
        <f>O73+O86</f>
        <v>117</v>
      </c>
      <c r="P87" s="7">
        <f>P73+P86</f>
        <v>3727</v>
      </c>
      <c r="Q87" s="26" t="s">
        <v>115</v>
      </c>
      <c r="R87" s="37"/>
      <c r="S87" s="38"/>
      <c r="T87" s="7">
        <f>T73+T86</f>
        <v>118</v>
      </c>
      <c r="U87" s="7">
        <f>U73+U86</f>
        <v>3587</v>
      </c>
      <c r="V87" s="26" t="s">
        <v>115</v>
      </c>
      <c r="W87" s="37"/>
      <c r="X87" s="38"/>
      <c r="Y87" s="7">
        <f>Y73+Y86</f>
        <v>109</v>
      </c>
      <c r="Z87" s="7">
        <f>Z73+Z86</f>
        <v>3234</v>
      </c>
      <c r="AA87" s="7">
        <f>AA73+AA86</f>
        <v>488</v>
      </c>
      <c r="AB87" s="5">
        <f>F87+K87+P87+U87+Z87</f>
        <v>14846</v>
      </c>
      <c r="AC87" s="2">
        <f t="shared" si="15"/>
        <v>14846</v>
      </c>
      <c r="AD87" s="2">
        <f t="shared" si="16"/>
        <v>14846</v>
      </c>
    </row>
    <row r="88" spans="1:30" ht="14.25" customHeight="1">
      <c r="A88" s="50"/>
      <c r="B88" s="16"/>
      <c r="C88" s="53"/>
      <c r="D88" s="8"/>
      <c r="E88" s="8"/>
      <c r="F88" s="8"/>
      <c r="G88" s="16"/>
      <c r="H88" s="53"/>
      <c r="I88" s="8"/>
      <c r="J88" s="8"/>
      <c r="K88" s="8"/>
      <c r="L88" s="16"/>
      <c r="M88" s="53"/>
      <c r="N88" s="54"/>
      <c r="O88" s="8"/>
      <c r="P88" s="8"/>
      <c r="Q88" s="16"/>
      <c r="R88" s="53"/>
      <c r="S88" s="54"/>
      <c r="T88" s="8"/>
      <c r="U88" s="8"/>
      <c r="V88" s="16" t="s">
        <v>102</v>
      </c>
      <c r="W88" s="53"/>
      <c r="X88" s="54"/>
      <c r="Y88" s="8">
        <v>2</v>
      </c>
      <c r="Z88" s="8">
        <v>47</v>
      </c>
      <c r="AA88" s="8">
        <v>2</v>
      </c>
      <c r="AB88" s="5">
        <v>47</v>
      </c>
      <c r="AC88" s="2">
        <f t="shared" si="15"/>
        <v>47</v>
      </c>
      <c r="AD88" s="2">
        <f t="shared" si="16"/>
        <v>47</v>
      </c>
    </row>
    <row r="89" spans="1:30" ht="18.75" customHeight="1">
      <c r="A89" s="50"/>
      <c r="B89" s="26" t="s">
        <v>116</v>
      </c>
      <c r="C89" s="37"/>
      <c r="D89" s="38"/>
      <c r="E89" s="8">
        <f>E87+E88</f>
        <v>8</v>
      </c>
      <c r="F89" s="8">
        <f>F87+F88</f>
        <v>220</v>
      </c>
      <c r="G89" s="26" t="s">
        <v>116</v>
      </c>
      <c r="H89" s="37"/>
      <c r="I89" s="38"/>
      <c r="J89" s="8">
        <f>J87+J88</f>
        <v>136</v>
      </c>
      <c r="K89" s="8">
        <f>K87+K88</f>
        <v>4078</v>
      </c>
      <c r="L89" s="26" t="s">
        <v>116</v>
      </c>
      <c r="M89" s="37"/>
      <c r="N89" s="38"/>
      <c r="O89" s="8">
        <f>O87+O88</f>
        <v>117</v>
      </c>
      <c r="P89" s="8">
        <f>P87+P88</f>
        <v>3727</v>
      </c>
      <c r="Q89" s="26" t="s">
        <v>116</v>
      </c>
      <c r="R89" s="37"/>
      <c r="S89" s="38"/>
      <c r="T89" s="8">
        <f>T87+T88</f>
        <v>118</v>
      </c>
      <c r="U89" s="8">
        <f>U87+U88</f>
        <v>3587</v>
      </c>
      <c r="V89" s="26" t="s">
        <v>116</v>
      </c>
      <c r="W89" s="37"/>
      <c r="X89" s="38"/>
      <c r="Y89" s="8">
        <f>Y87+Y88</f>
        <v>111</v>
      </c>
      <c r="Z89" s="8">
        <f>Z87+Z88</f>
        <v>3281</v>
      </c>
      <c r="AA89" s="7">
        <f>E89+J89+O89+T89+Y89</f>
        <v>490</v>
      </c>
      <c r="AB89" s="5">
        <f>F89+K89+P89+U89+Z89</f>
        <v>14893</v>
      </c>
      <c r="AC89" s="2">
        <f t="shared" si="15"/>
        <v>14893</v>
      </c>
      <c r="AD89" s="2">
        <f t="shared" si="16"/>
        <v>14893</v>
      </c>
    </row>
    <row r="90" spans="1:30" ht="11.25" customHeight="1">
      <c r="A90" s="36" t="s">
        <v>117</v>
      </c>
      <c r="B90" s="15"/>
      <c r="C90" s="15"/>
      <c r="D90" s="6"/>
      <c r="E90" s="6"/>
      <c r="F90" s="6"/>
      <c r="G90" s="23" t="s">
        <v>7</v>
      </c>
      <c r="H90" s="23"/>
      <c r="I90" s="55" t="s">
        <v>89</v>
      </c>
      <c r="J90" s="10">
        <v>1</v>
      </c>
      <c r="K90" s="65">
        <v>48</v>
      </c>
      <c r="L90" s="23" t="s">
        <v>7</v>
      </c>
      <c r="M90" s="56"/>
      <c r="N90" s="55" t="s">
        <v>89</v>
      </c>
      <c r="O90" s="10">
        <v>1</v>
      </c>
      <c r="P90" s="65">
        <v>46</v>
      </c>
      <c r="Q90" s="23" t="s">
        <v>7</v>
      </c>
      <c r="R90" s="56"/>
      <c r="S90" s="55" t="s">
        <v>89</v>
      </c>
      <c r="T90" s="10">
        <v>3</v>
      </c>
      <c r="U90" s="65">
        <v>116</v>
      </c>
      <c r="V90" s="23" t="s">
        <v>7</v>
      </c>
      <c r="W90" s="56"/>
      <c r="X90" s="55" t="s">
        <v>89</v>
      </c>
      <c r="Y90" s="10">
        <v>2</v>
      </c>
      <c r="Z90" s="65">
        <v>111</v>
      </c>
      <c r="AA90" s="21" t="s">
        <v>148</v>
      </c>
      <c r="AB90" s="22"/>
      <c r="AC90" s="2">
        <f t="shared" si="15"/>
        <v>321</v>
      </c>
      <c r="AD90" s="2">
        <f t="shared" si="16"/>
        <v>321</v>
      </c>
    </row>
    <row r="91" spans="1:30" ht="11.25" customHeight="1">
      <c r="A91" s="36"/>
      <c r="B91" s="15"/>
      <c r="C91" s="15"/>
      <c r="D91" s="6"/>
      <c r="E91" s="6"/>
      <c r="F91" s="6"/>
      <c r="G91" s="23" t="s">
        <v>5</v>
      </c>
      <c r="H91" s="23"/>
      <c r="I91" s="55" t="s">
        <v>89</v>
      </c>
      <c r="J91" s="10">
        <v>2</v>
      </c>
      <c r="K91" s="65">
        <v>119</v>
      </c>
      <c r="L91" s="23"/>
      <c r="M91" s="56"/>
      <c r="N91" s="55"/>
      <c r="O91" s="10"/>
      <c r="P91" s="10"/>
      <c r="Q91" s="23"/>
      <c r="R91" s="56"/>
      <c r="S91" s="55"/>
      <c r="T91" s="10"/>
      <c r="U91" s="10"/>
      <c r="V91" s="23"/>
      <c r="W91" s="56"/>
      <c r="X91" s="55"/>
      <c r="Y91" s="10"/>
      <c r="Z91" s="6"/>
      <c r="AA91" s="21"/>
      <c r="AB91" s="22"/>
      <c r="AC91" s="2">
        <f t="shared" si="15"/>
        <v>119</v>
      </c>
      <c r="AD91" s="2">
        <f t="shared" si="16"/>
        <v>119</v>
      </c>
    </row>
    <row r="92" spans="1:30" ht="11.25" customHeight="1">
      <c r="A92" s="36"/>
      <c r="B92" s="15"/>
      <c r="C92" s="15"/>
      <c r="D92" s="6"/>
      <c r="E92" s="6"/>
      <c r="F92" s="6"/>
      <c r="G92" s="23" t="s">
        <v>4</v>
      </c>
      <c r="H92" s="23"/>
      <c r="I92" s="10" t="s">
        <v>94</v>
      </c>
      <c r="J92" s="10">
        <v>1</v>
      </c>
      <c r="K92" s="65">
        <v>39</v>
      </c>
      <c r="L92" s="23"/>
      <c r="M92" s="56"/>
      <c r="N92" s="55"/>
      <c r="O92" s="10"/>
      <c r="P92" s="10"/>
      <c r="Q92" s="23" t="s">
        <v>4</v>
      </c>
      <c r="R92" s="23"/>
      <c r="S92" s="55"/>
      <c r="T92" s="10"/>
      <c r="U92" s="10">
        <v>1</v>
      </c>
      <c r="V92" s="23"/>
      <c r="W92" s="56"/>
      <c r="X92" s="55"/>
      <c r="Y92" s="10"/>
      <c r="Z92" s="6"/>
      <c r="AA92" s="21"/>
      <c r="AB92" s="22"/>
      <c r="AC92" s="2">
        <f t="shared" si="15"/>
        <v>40</v>
      </c>
      <c r="AD92" s="2">
        <f t="shared" si="16"/>
        <v>40</v>
      </c>
    </row>
    <row r="93" spans="1:30" ht="11.25" customHeight="1">
      <c r="A93" s="36"/>
      <c r="B93" s="15"/>
      <c r="C93" s="15"/>
      <c r="D93" s="6"/>
      <c r="E93" s="6"/>
      <c r="F93" s="6"/>
      <c r="G93" s="23" t="s">
        <v>18</v>
      </c>
      <c r="H93" s="23"/>
      <c r="I93" s="55" t="s">
        <v>104</v>
      </c>
      <c r="J93" s="10">
        <v>2</v>
      </c>
      <c r="K93" s="65">
        <v>97</v>
      </c>
      <c r="L93" s="23" t="s">
        <v>18</v>
      </c>
      <c r="M93" s="56"/>
      <c r="N93" s="55" t="s">
        <v>104</v>
      </c>
      <c r="O93" s="10">
        <v>1</v>
      </c>
      <c r="P93" s="65">
        <v>39</v>
      </c>
      <c r="Q93" s="23" t="s">
        <v>18</v>
      </c>
      <c r="R93" s="56"/>
      <c r="S93" s="55" t="s">
        <v>104</v>
      </c>
      <c r="T93" s="10">
        <v>1</v>
      </c>
      <c r="U93" s="65">
        <v>38</v>
      </c>
      <c r="V93" s="23" t="s">
        <v>18</v>
      </c>
      <c r="W93" s="56"/>
      <c r="X93" s="55" t="s">
        <v>104</v>
      </c>
      <c r="Y93" s="10">
        <v>1</v>
      </c>
      <c r="Z93" s="65">
        <v>35</v>
      </c>
      <c r="AA93" s="21"/>
      <c r="AB93" s="22"/>
      <c r="AC93" s="2">
        <f t="shared" si="15"/>
        <v>209</v>
      </c>
      <c r="AD93" s="2">
        <f t="shared" si="16"/>
        <v>209</v>
      </c>
    </row>
    <row r="94" spans="1:30" ht="10.5" customHeight="1">
      <c r="A94" s="36"/>
      <c r="B94" s="15"/>
      <c r="C94" s="15"/>
      <c r="D94" s="6"/>
      <c r="E94" s="6"/>
      <c r="F94" s="6"/>
      <c r="G94" s="23" t="s">
        <v>10</v>
      </c>
      <c r="H94" s="23"/>
      <c r="I94" s="10" t="s">
        <v>94</v>
      </c>
      <c r="J94" s="10">
        <v>1</v>
      </c>
      <c r="K94" s="65">
        <v>43</v>
      </c>
      <c r="L94" s="23"/>
      <c r="M94" s="56"/>
      <c r="N94" s="55"/>
      <c r="O94" s="10"/>
      <c r="P94" s="10"/>
      <c r="Q94" s="23"/>
      <c r="R94" s="56"/>
      <c r="S94" s="55"/>
      <c r="T94" s="10"/>
      <c r="U94" s="10"/>
      <c r="V94" s="23"/>
      <c r="W94" s="56"/>
      <c r="X94" s="55"/>
      <c r="Y94" s="10"/>
      <c r="Z94" s="6"/>
      <c r="AA94" s="21"/>
      <c r="AB94" s="22"/>
      <c r="AC94" s="2">
        <f t="shared" si="15"/>
        <v>43</v>
      </c>
      <c r="AD94" s="2">
        <f t="shared" si="16"/>
        <v>43</v>
      </c>
    </row>
    <row r="95" spans="1:30" ht="10.5" customHeight="1">
      <c r="A95" s="36"/>
      <c r="B95" s="15"/>
      <c r="C95" s="15"/>
      <c r="D95" s="6"/>
      <c r="E95" s="6"/>
      <c r="F95" s="6"/>
      <c r="G95" s="23" t="s">
        <v>6</v>
      </c>
      <c r="H95" s="23"/>
      <c r="I95" s="55" t="s">
        <v>89</v>
      </c>
      <c r="J95" s="10">
        <v>1</v>
      </c>
      <c r="K95" s="65">
        <v>53</v>
      </c>
      <c r="L95" s="23"/>
      <c r="M95" s="56"/>
      <c r="N95" s="55"/>
      <c r="O95" s="10"/>
      <c r="P95" s="10"/>
      <c r="Q95" s="23"/>
      <c r="R95" s="56"/>
      <c r="S95" s="55"/>
      <c r="T95" s="10"/>
      <c r="U95" s="10"/>
      <c r="V95" s="23"/>
      <c r="W95" s="56"/>
      <c r="X95" s="55"/>
      <c r="Y95" s="10"/>
      <c r="Z95" s="6"/>
      <c r="AA95" s="21"/>
      <c r="AB95" s="22"/>
      <c r="AC95" s="2">
        <f t="shared" si="15"/>
        <v>53</v>
      </c>
      <c r="AD95" s="2">
        <f t="shared" si="16"/>
        <v>53</v>
      </c>
    </row>
    <row r="96" spans="1:30" ht="10.5" customHeight="1">
      <c r="A96" s="36"/>
      <c r="B96" s="15"/>
      <c r="C96" s="15"/>
      <c r="D96" s="6"/>
      <c r="E96" s="6"/>
      <c r="F96" s="6"/>
      <c r="G96" s="23" t="s">
        <v>14</v>
      </c>
      <c r="H96" s="23"/>
      <c r="I96" s="55" t="s">
        <v>89</v>
      </c>
      <c r="J96" s="10">
        <v>1</v>
      </c>
      <c r="K96" s="65">
        <v>40</v>
      </c>
      <c r="L96" s="23" t="s">
        <v>14</v>
      </c>
      <c r="M96" s="56"/>
      <c r="N96" s="55" t="s">
        <v>89</v>
      </c>
      <c r="O96" s="10">
        <v>1</v>
      </c>
      <c r="P96" s="65">
        <v>58</v>
      </c>
      <c r="Q96" s="23"/>
      <c r="R96" s="56"/>
      <c r="S96" s="55"/>
      <c r="T96" s="10"/>
      <c r="U96" s="10"/>
      <c r="V96" s="23"/>
      <c r="W96" s="56"/>
      <c r="X96" s="55"/>
      <c r="Y96" s="10"/>
      <c r="Z96" s="6"/>
      <c r="AA96" s="21"/>
      <c r="AB96" s="22"/>
      <c r="AC96" s="2">
        <f t="shared" si="15"/>
        <v>98</v>
      </c>
      <c r="AD96" s="2">
        <f t="shared" si="16"/>
        <v>98</v>
      </c>
    </row>
    <row r="97" spans="1:30" ht="10.5" customHeight="1">
      <c r="A97" s="36"/>
      <c r="B97" s="15"/>
      <c r="C97" s="15"/>
      <c r="D97" s="6"/>
      <c r="E97" s="6"/>
      <c r="F97" s="6"/>
      <c r="G97" s="23" t="s">
        <v>118</v>
      </c>
      <c r="H97" s="23"/>
      <c r="I97" s="55" t="s">
        <v>89</v>
      </c>
      <c r="J97" s="10">
        <v>1</v>
      </c>
      <c r="K97" s="65">
        <v>40</v>
      </c>
      <c r="L97" s="23" t="s">
        <v>118</v>
      </c>
      <c r="M97" s="56"/>
      <c r="N97" s="55" t="s">
        <v>89</v>
      </c>
      <c r="O97" s="10">
        <v>2</v>
      </c>
      <c r="P97" s="65">
        <v>79</v>
      </c>
      <c r="Q97" s="23"/>
      <c r="R97" s="56"/>
      <c r="S97" s="55"/>
      <c r="T97" s="10"/>
      <c r="U97" s="10"/>
      <c r="V97" s="23"/>
      <c r="W97" s="56"/>
      <c r="X97" s="55"/>
      <c r="Y97" s="10"/>
      <c r="Z97" s="6"/>
      <c r="AA97" s="21"/>
      <c r="AB97" s="22"/>
      <c r="AC97" s="2">
        <f t="shared" si="15"/>
        <v>119</v>
      </c>
      <c r="AD97" s="2">
        <f t="shared" si="16"/>
        <v>119</v>
      </c>
    </row>
    <row r="98" spans="1:30" ht="10.5" customHeight="1">
      <c r="A98" s="36"/>
      <c r="B98" s="15"/>
      <c r="C98" s="15"/>
      <c r="D98" s="6"/>
      <c r="E98" s="6"/>
      <c r="F98" s="6"/>
      <c r="G98" s="23" t="s">
        <v>16</v>
      </c>
      <c r="H98" s="56"/>
      <c r="I98" s="55" t="s">
        <v>89</v>
      </c>
      <c r="J98" s="10">
        <v>1</v>
      </c>
      <c r="K98" s="65">
        <v>40</v>
      </c>
      <c r="L98" s="23" t="s">
        <v>16</v>
      </c>
      <c r="M98" s="56"/>
      <c r="N98" s="55" t="s">
        <v>89</v>
      </c>
      <c r="O98" s="10">
        <v>1</v>
      </c>
      <c r="P98" s="65">
        <v>45</v>
      </c>
      <c r="Q98" s="23"/>
      <c r="R98" s="56"/>
      <c r="S98" s="55"/>
      <c r="T98" s="10"/>
      <c r="U98" s="10"/>
      <c r="V98" s="23"/>
      <c r="W98" s="56"/>
      <c r="X98" s="55"/>
      <c r="Y98" s="10"/>
      <c r="Z98" s="6"/>
      <c r="AA98" s="21"/>
      <c r="AB98" s="22"/>
      <c r="AC98" s="2">
        <f t="shared" si="15"/>
        <v>85</v>
      </c>
      <c r="AD98" s="2">
        <f t="shared" si="16"/>
        <v>85</v>
      </c>
    </row>
    <row r="99" spans="1:30" ht="10.5" customHeight="1">
      <c r="A99" s="36"/>
      <c r="B99" s="15"/>
      <c r="C99" s="15"/>
      <c r="D99" s="6"/>
      <c r="E99" s="6"/>
      <c r="F99" s="6"/>
      <c r="G99" s="23" t="s">
        <v>15</v>
      </c>
      <c r="H99" s="56"/>
      <c r="I99" s="55" t="s">
        <v>89</v>
      </c>
      <c r="J99" s="10">
        <v>1</v>
      </c>
      <c r="K99" s="65">
        <v>45</v>
      </c>
      <c r="L99" s="23" t="s">
        <v>15</v>
      </c>
      <c r="M99" s="56"/>
      <c r="N99" s="55" t="s">
        <v>89</v>
      </c>
      <c r="O99" s="10">
        <v>1</v>
      </c>
      <c r="P99" s="65">
        <v>58</v>
      </c>
      <c r="Q99" s="23"/>
      <c r="R99" s="56"/>
      <c r="S99" s="55"/>
      <c r="T99" s="10"/>
      <c r="U99" s="10"/>
      <c r="V99" s="23"/>
      <c r="W99" s="56"/>
      <c r="X99" s="55"/>
      <c r="Y99" s="10"/>
      <c r="Z99" s="6"/>
      <c r="AA99" s="21"/>
      <c r="AB99" s="22"/>
      <c r="AC99" s="2">
        <f t="shared" si="15"/>
        <v>103</v>
      </c>
      <c r="AD99" s="2">
        <f t="shared" si="16"/>
        <v>103</v>
      </c>
    </row>
    <row r="100" spans="1:30" ht="10.5" customHeight="1">
      <c r="A100" s="36"/>
      <c r="B100" s="15"/>
      <c r="C100" s="15"/>
      <c r="D100" s="6"/>
      <c r="E100" s="6"/>
      <c r="F100" s="6"/>
      <c r="G100" s="15"/>
      <c r="H100" s="15"/>
      <c r="I100" s="38"/>
      <c r="J100" s="6"/>
      <c r="K100" s="6"/>
      <c r="L100" s="23" t="s">
        <v>20</v>
      </c>
      <c r="M100" s="23"/>
      <c r="N100" s="55" t="s">
        <v>89</v>
      </c>
      <c r="O100" s="10">
        <v>1</v>
      </c>
      <c r="P100" s="65">
        <v>57</v>
      </c>
      <c r="Q100" s="23" t="s">
        <v>20</v>
      </c>
      <c r="R100" s="23"/>
      <c r="S100" s="55" t="s">
        <v>89</v>
      </c>
      <c r="T100" s="10">
        <v>2</v>
      </c>
      <c r="U100" s="65">
        <v>98</v>
      </c>
      <c r="V100" s="23" t="s">
        <v>20</v>
      </c>
      <c r="W100" s="23"/>
      <c r="X100" s="55" t="s">
        <v>89</v>
      </c>
      <c r="Y100" s="10">
        <v>2</v>
      </c>
      <c r="Z100" s="65">
        <v>100</v>
      </c>
      <c r="AA100" s="21"/>
      <c r="AB100" s="22"/>
      <c r="AC100" s="2">
        <f t="shared" si="15"/>
        <v>255</v>
      </c>
      <c r="AD100" s="2">
        <f t="shared" si="16"/>
        <v>255</v>
      </c>
    </row>
    <row r="101" spans="1:30" ht="10.5" customHeight="1">
      <c r="A101" s="36"/>
      <c r="B101" s="15"/>
      <c r="C101" s="37"/>
      <c r="D101" s="6"/>
      <c r="E101" s="6"/>
      <c r="F101" s="6"/>
      <c r="G101" s="15"/>
      <c r="H101" s="37"/>
      <c r="I101" s="6"/>
      <c r="J101" s="6"/>
      <c r="K101" s="6"/>
      <c r="L101" s="15"/>
      <c r="M101" s="15"/>
      <c r="N101" s="38"/>
      <c r="O101" s="6"/>
      <c r="P101" s="6"/>
      <c r="Q101" s="23" t="s">
        <v>17</v>
      </c>
      <c r="R101" s="23"/>
      <c r="S101" s="55" t="s">
        <v>89</v>
      </c>
      <c r="T101" s="10">
        <v>1</v>
      </c>
      <c r="U101" s="65">
        <v>41</v>
      </c>
      <c r="V101" s="23" t="s">
        <v>17</v>
      </c>
      <c r="W101" s="23"/>
      <c r="X101" s="55" t="s">
        <v>89</v>
      </c>
      <c r="Y101" s="10">
        <v>1</v>
      </c>
      <c r="Z101" s="65">
        <v>42</v>
      </c>
      <c r="AA101" s="21"/>
      <c r="AB101" s="22"/>
      <c r="AC101" s="2">
        <f t="shared" si="15"/>
        <v>83</v>
      </c>
      <c r="AD101" s="2">
        <f t="shared" si="16"/>
        <v>83</v>
      </c>
    </row>
    <row r="102" spans="1:30" ht="10.5" customHeight="1">
      <c r="A102" s="36"/>
      <c r="B102" s="15"/>
      <c r="C102" s="15"/>
      <c r="D102" s="6"/>
      <c r="E102" s="6"/>
      <c r="F102" s="6"/>
      <c r="G102" s="15"/>
      <c r="H102" s="37"/>
      <c r="I102" s="6"/>
      <c r="J102" s="6"/>
      <c r="K102" s="6"/>
      <c r="L102" s="15"/>
      <c r="M102" s="37"/>
      <c r="N102" s="6"/>
      <c r="O102" s="6"/>
      <c r="P102" s="6"/>
      <c r="Q102" s="23" t="s">
        <v>19</v>
      </c>
      <c r="R102" s="23"/>
      <c r="S102" s="55" t="s">
        <v>89</v>
      </c>
      <c r="T102" s="10">
        <v>1</v>
      </c>
      <c r="U102" s="65">
        <v>38</v>
      </c>
      <c r="V102" s="23" t="s">
        <v>19</v>
      </c>
      <c r="W102" s="23"/>
      <c r="X102" s="55" t="s">
        <v>89</v>
      </c>
      <c r="Y102" s="10">
        <v>2</v>
      </c>
      <c r="Z102" s="65">
        <v>89</v>
      </c>
      <c r="AA102" s="21"/>
      <c r="AB102" s="22"/>
      <c r="AC102" s="2">
        <f t="shared" si="15"/>
        <v>127</v>
      </c>
      <c r="AD102" s="2">
        <f t="shared" si="16"/>
        <v>127</v>
      </c>
    </row>
    <row r="103" spans="1:30" ht="10.5" customHeight="1">
      <c r="A103" s="36"/>
      <c r="B103" s="15"/>
      <c r="C103" s="37"/>
      <c r="D103" s="6"/>
      <c r="E103" s="6"/>
      <c r="F103" s="6"/>
      <c r="G103" s="15"/>
      <c r="H103" s="37"/>
      <c r="I103" s="6"/>
      <c r="J103" s="6"/>
      <c r="K103" s="6"/>
      <c r="L103" s="15"/>
      <c r="M103" s="37"/>
      <c r="N103" s="6"/>
      <c r="O103" s="6"/>
      <c r="P103" s="6"/>
      <c r="Q103" s="23" t="s">
        <v>119</v>
      </c>
      <c r="R103" s="56"/>
      <c r="S103" s="55" t="s">
        <v>89</v>
      </c>
      <c r="T103" s="10">
        <v>1</v>
      </c>
      <c r="U103" s="65">
        <v>39</v>
      </c>
      <c r="V103" s="23" t="s">
        <v>119</v>
      </c>
      <c r="W103" s="56"/>
      <c r="X103" s="55" t="s">
        <v>89</v>
      </c>
      <c r="Y103" s="10">
        <v>1</v>
      </c>
      <c r="Z103" s="65">
        <v>34</v>
      </c>
      <c r="AA103" s="21"/>
      <c r="AB103" s="22"/>
      <c r="AC103" s="2">
        <f t="shared" si="15"/>
        <v>73</v>
      </c>
      <c r="AD103" s="2">
        <f t="shared" si="16"/>
        <v>73</v>
      </c>
    </row>
    <row r="104" spans="1:30" ht="10.5" customHeight="1">
      <c r="A104" s="36"/>
      <c r="B104" s="15"/>
      <c r="C104" s="37"/>
      <c r="D104" s="6"/>
      <c r="E104" s="6"/>
      <c r="F104" s="6"/>
      <c r="G104" s="15"/>
      <c r="H104" s="37"/>
      <c r="I104" s="6"/>
      <c r="J104" s="6"/>
      <c r="K104" s="6"/>
      <c r="L104" s="15"/>
      <c r="M104" s="37"/>
      <c r="N104" s="38"/>
      <c r="O104" s="6"/>
      <c r="P104" s="6"/>
      <c r="Q104" s="23" t="s">
        <v>120</v>
      </c>
      <c r="R104" s="23"/>
      <c r="S104" s="10" t="s">
        <v>100</v>
      </c>
      <c r="T104" s="10">
        <v>1</v>
      </c>
      <c r="U104" s="65">
        <v>37</v>
      </c>
      <c r="V104" s="23" t="s">
        <v>120</v>
      </c>
      <c r="W104" s="23"/>
      <c r="X104" s="10" t="s">
        <v>100</v>
      </c>
      <c r="Y104" s="10">
        <v>2</v>
      </c>
      <c r="Z104" s="65">
        <v>91</v>
      </c>
      <c r="AA104" s="21"/>
      <c r="AB104" s="22"/>
      <c r="AC104" s="2">
        <f t="shared" si="15"/>
        <v>128</v>
      </c>
      <c r="AD104" s="2">
        <f t="shared" si="16"/>
        <v>128</v>
      </c>
    </row>
    <row r="105" spans="1:30" ht="10.5" customHeight="1">
      <c r="A105" s="36"/>
      <c r="B105" s="15"/>
      <c r="C105" s="37"/>
      <c r="D105" s="6"/>
      <c r="E105" s="6"/>
      <c r="F105" s="6"/>
      <c r="G105" s="15"/>
      <c r="H105" s="37"/>
      <c r="I105" s="6"/>
      <c r="J105" s="6"/>
      <c r="K105" s="6"/>
      <c r="L105" s="15"/>
      <c r="M105" s="37"/>
      <c r="N105" s="6"/>
      <c r="O105" s="6"/>
      <c r="P105" s="6"/>
      <c r="Q105" s="23" t="s">
        <v>2</v>
      </c>
      <c r="R105" s="23"/>
      <c r="S105" s="10" t="s">
        <v>94</v>
      </c>
      <c r="T105" s="10">
        <v>1</v>
      </c>
      <c r="U105" s="65">
        <v>40</v>
      </c>
      <c r="V105" s="23" t="s">
        <v>2</v>
      </c>
      <c r="W105" s="23"/>
      <c r="X105" s="10" t="s">
        <v>94</v>
      </c>
      <c r="Y105" s="10">
        <v>1</v>
      </c>
      <c r="Z105" s="65">
        <v>37</v>
      </c>
      <c r="AA105" s="21"/>
      <c r="AB105" s="22"/>
      <c r="AC105" s="2">
        <f t="shared" si="15"/>
        <v>77</v>
      </c>
      <c r="AD105" s="2">
        <f t="shared" si="16"/>
        <v>77</v>
      </c>
    </row>
    <row r="106" spans="1:30" ht="10.5" customHeight="1">
      <c r="A106" s="36"/>
      <c r="B106" s="15"/>
      <c r="C106" s="37"/>
      <c r="D106" s="6"/>
      <c r="E106" s="6"/>
      <c r="F106" s="6"/>
      <c r="G106" s="15"/>
      <c r="H106" s="37"/>
      <c r="I106" s="6"/>
      <c r="J106" s="6"/>
      <c r="K106" s="6"/>
      <c r="L106" s="15"/>
      <c r="M106" s="37"/>
      <c r="N106" s="6"/>
      <c r="O106" s="6"/>
      <c r="P106" s="6"/>
      <c r="Q106" s="23" t="s">
        <v>121</v>
      </c>
      <c r="R106" s="56"/>
      <c r="S106" s="55" t="s">
        <v>104</v>
      </c>
      <c r="T106" s="10">
        <v>1</v>
      </c>
      <c r="U106" s="65">
        <v>39</v>
      </c>
      <c r="V106" s="23" t="s">
        <v>121</v>
      </c>
      <c r="W106" s="56"/>
      <c r="X106" s="55" t="s">
        <v>104</v>
      </c>
      <c r="Y106" s="10">
        <v>1</v>
      </c>
      <c r="Z106" s="65">
        <v>64</v>
      </c>
      <c r="AA106" s="21"/>
      <c r="AB106" s="22"/>
      <c r="AC106" s="2">
        <f t="shared" si="15"/>
        <v>103</v>
      </c>
      <c r="AD106" s="2">
        <f t="shared" si="16"/>
        <v>103</v>
      </c>
    </row>
    <row r="107" spans="1:30" ht="10.5" customHeight="1">
      <c r="A107" s="36"/>
      <c r="B107" s="15"/>
      <c r="C107" s="37"/>
      <c r="D107" s="6"/>
      <c r="E107" s="6"/>
      <c r="F107" s="6"/>
      <c r="G107" s="15"/>
      <c r="H107" s="37"/>
      <c r="I107" s="6"/>
      <c r="J107" s="6"/>
      <c r="K107" s="6"/>
      <c r="L107" s="15"/>
      <c r="M107" s="37"/>
      <c r="N107" s="38"/>
      <c r="O107" s="6"/>
      <c r="P107" s="6"/>
      <c r="Q107" s="24"/>
      <c r="R107" s="25"/>
      <c r="S107" s="10"/>
      <c r="T107" s="10"/>
      <c r="U107" s="10"/>
      <c r="V107" s="23" t="s">
        <v>122</v>
      </c>
      <c r="W107" s="23"/>
      <c r="X107" s="10" t="s">
        <v>94</v>
      </c>
      <c r="Y107" s="10">
        <v>1</v>
      </c>
      <c r="Z107" s="65">
        <v>40</v>
      </c>
      <c r="AA107" s="21"/>
      <c r="AB107" s="22"/>
      <c r="AC107" s="2">
        <f t="shared" si="15"/>
        <v>40</v>
      </c>
      <c r="AD107" s="2">
        <f t="shared" si="16"/>
        <v>40</v>
      </c>
    </row>
    <row r="108" spans="1:30" ht="10.5" customHeight="1">
      <c r="A108" s="36"/>
      <c r="B108" s="15"/>
      <c r="C108" s="37"/>
      <c r="D108" s="6"/>
      <c r="E108" s="6"/>
      <c r="F108" s="6"/>
      <c r="G108" s="15"/>
      <c r="H108" s="37"/>
      <c r="I108" s="6"/>
      <c r="J108" s="6"/>
      <c r="K108" s="6"/>
      <c r="L108" s="15"/>
      <c r="M108" s="37"/>
      <c r="N108" s="38"/>
      <c r="O108" s="6"/>
      <c r="P108" s="6"/>
      <c r="Q108" s="23" t="s">
        <v>123</v>
      </c>
      <c r="R108" s="56"/>
      <c r="S108" s="55" t="s">
        <v>89</v>
      </c>
      <c r="T108" s="10">
        <v>1</v>
      </c>
      <c r="U108" s="65">
        <v>40</v>
      </c>
      <c r="V108" s="24"/>
      <c r="W108" s="25"/>
      <c r="X108" s="10"/>
      <c r="Y108" s="10"/>
      <c r="Z108" s="6"/>
      <c r="AA108" s="21"/>
      <c r="AB108" s="22"/>
      <c r="AC108" s="2">
        <f t="shared" si="15"/>
        <v>40</v>
      </c>
      <c r="AD108" s="2">
        <f t="shared" si="16"/>
        <v>40</v>
      </c>
    </row>
    <row r="109" spans="1:30" ht="10.5" customHeight="1">
      <c r="A109" s="36"/>
      <c r="B109" s="15"/>
      <c r="C109" s="37"/>
      <c r="D109" s="6"/>
      <c r="E109" s="6"/>
      <c r="F109" s="6"/>
      <c r="G109" s="15"/>
      <c r="H109" s="37"/>
      <c r="I109" s="6"/>
      <c r="J109" s="6"/>
      <c r="K109" s="6"/>
      <c r="L109" s="15"/>
      <c r="M109" s="37"/>
      <c r="N109" s="6"/>
      <c r="O109" s="6"/>
      <c r="P109" s="6"/>
      <c r="Q109" s="23" t="s">
        <v>124</v>
      </c>
      <c r="R109" s="56"/>
      <c r="S109" s="55" t="s">
        <v>103</v>
      </c>
      <c r="T109" s="10">
        <v>1</v>
      </c>
      <c r="U109" s="65">
        <v>48</v>
      </c>
      <c r="V109" s="23" t="s">
        <v>124</v>
      </c>
      <c r="W109" s="56"/>
      <c r="X109" s="55" t="s">
        <v>103</v>
      </c>
      <c r="Y109" s="10">
        <v>1</v>
      </c>
      <c r="Z109" s="65">
        <v>30</v>
      </c>
      <c r="AA109" s="21"/>
      <c r="AB109" s="22"/>
      <c r="AC109" s="2">
        <f t="shared" si="15"/>
        <v>78</v>
      </c>
      <c r="AD109" s="2">
        <f t="shared" si="16"/>
        <v>78</v>
      </c>
    </row>
    <row r="110" spans="1:30" ht="10.5" customHeight="1">
      <c r="A110" s="36"/>
      <c r="B110" s="15"/>
      <c r="C110" s="37"/>
      <c r="D110" s="6"/>
      <c r="E110" s="6"/>
      <c r="F110" s="6"/>
      <c r="G110" s="15"/>
      <c r="H110" s="37"/>
      <c r="I110" s="6"/>
      <c r="J110" s="6"/>
      <c r="K110" s="6"/>
      <c r="L110" s="15"/>
      <c r="M110" s="37"/>
      <c r="N110" s="6"/>
      <c r="O110" s="6"/>
      <c r="P110" s="6"/>
      <c r="Q110" s="23" t="s">
        <v>125</v>
      </c>
      <c r="R110" s="56"/>
      <c r="S110" s="55" t="s">
        <v>89</v>
      </c>
      <c r="T110" s="10">
        <v>1</v>
      </c>
      <c r="U110" s="65">
        <v>50</v>
      </c>
      <c r="V110" s="23" t="s">
        <v>125</v>
      </c>
      <c r="W110" s="56"/>
      <c r="X110" s="55" t="s">
        <v>89</v>
      </c>
      <c r="Y110" s="10">
        <v>1</v>
      </c>
      <c r="Z110" s="65">
        <v>34</v>
      </c>
      <c r="AA110" s="21"/>
      <c r="AB110" s="22"/>
      <c r="AC110" s="2">
        <f t="shared" si="15"/>
        <v>84</v>
      </c>
      <c r="AD110" s="2">
        <f t="shared" si="16"/>
        <v>84</v>
      </c>
    </row>
    <row r="111" spans="1:30" ht="11.25" customHeight="1">
      <c r="A111" s="40"/>
      <c r="B111" s="17" t="s">
        <v>91</v>
      </c>
      <c r="C111" s="18"/>
      <c r="D111" s="6"/>
      <c r="E111" s="11">
        <f>SUM(E90:E110)</f>
        <v>0</v>
      </c>
      <c r="F111" s="11">
        <f>SUM(F90:F110)</f>
        <v>0</v>
      </c>
      <c r="G111" s="17" t="s">
        <v>91</v>
      </c>
      <c r="H111" s="18"/>
      <c r="I111" s="6"/>
      <c r="J111" s="11">
        <f>SUM(J90:J110)</f>
        <v>12</v>
      </c>
      <c r="K111" s="11">
        <f>SUM(K90:K110)</f>
        <v>564</v>
      </c>
      <c r="L111" s="17" t="s">
        <v>91</v>
      </c>
      <c r="M111" s="18"/>
      <c r="N111" s="6"/>
      <c r="O111" s="11">
        <f>SUM(O90:O110)</f>
        <v>8</v>
      </c>
      <c r="P111" s="11">
        <f>SUM(P90:P110)</f>
        <v>382</v>
      </c>
      <c r="Q111" s="17" t="s">
        <v>91</v>
      </c>
      <c r="R111" s="18"/>
      <c r="S111" s="6"/>
      <c r="T111" s="11">
        <f>SUM(T90:T110)</f>
        <v>15</v>
      </c>
      <c r="U111" s="11">
        <f>SUM(U90:U110)</f>
        <v>625</v>
      </c>
      <c r="V111" s="17" t="s">
        <v>91</v>
      </c>
      <c r="W111" s="18"/>
      <c r="X111" s="6"/>
      <c r="Y111" s="11">
        <f>SUM(Y90:Y110)</f>
        <v>16</v>
      </c>
      <c r="Z111" s="11">
        <f>SUM(Z90:Z110)</f>
        <v>707</v>
      </c>
      <c r="AA111" s="8">
        <f>E111+J111+O111+T111+Y111</f>
        <v>51</v>
      </c>
      <c r="AB111" s="5">
        <f>F111+K111+P111+U111+Z111</f>
        <v>2278</v>
      </c>
      <c r="AC111" s="2">
        <f t="shared" si="15"/>
        <v>2278</v>
      </c>
      <c r="AD111" s="2">
        <f t="shared" si="16"/>
        <v>2278</v>
      </c>
    </row>
    <row r="112" spans="1:30" ht="14.25" customHeight="1">
      <c r="A112" s="36" t="s">
        <v>126</v>
      </c>
      <c r="B112" s="15" t="s">
        <v>32</v>
      </c>
      <c r="C112" s="37"/>
      <c r="D112" s="38"/>
      <c r="E112" s="6">
        <v>1</v>
      </c>
      <c r="F112" s="6">
        <v>10</v>
      </c>
      <c r="G112" s="15"/>
      <c r="H112" s="37"/>
      <c r="I112" s="38"/>
      <c r="J112" s="6"/>
      <c r="K112" s="6"/>
      <c r="L112" s="15"/>
      <c r="M112" s="37"/>
      <c r="N112" s="38"/>
      <c r="O112" s="6"/>
      <c r="P112" s="6"/>
      <c r="Q112" s="15"/>
      <c r="R112" s="37"/>
      <c r="S112" s="38"/>
      <c r="T112" s="6"/>
      <c r="U112" s="6"/>
      <c r="V112" s="15"/>
      <c r="W112" s="37"/>
      <c r="X112" s="39"/>
      <c r="Y112" s="6"/>
      <c r="Z112" s="6"/>
      <c r="AA112" s="21" t="s">
        <v>127</v>
      </c>
      <c r="AB112" s="22"/>
      <c r="AC112" s="2">
        <f t="shared" si="15"/>
        <v>10</v>
      </c>
      <c r="AD112" s="2">
        <f t="shared" si="16"/>
        <v>10</v>
      </c>
    </row>
    <row r="113" spans="1:30" ht="11.25" customHeight="1">
      <c r="A113" s="40"/>
      <c r="B113" s="17" t="s">
        <v>91</v>
      </c>
      <c r="C113" s="18"/>
      <c r="D113" s="6"/>
      <c r="E113" s="11">
        <f>SUM(E112:E112)</f>
        <v>1</v>
      </c>
      <c r="F113" s="11">
        <f>SUM(F112:F112)</f>
        <v>10</v>
      </c>
      <c r="G113" s="17" t="s">
        <v>91</v>
      </c>
      <c r="H113" s="18"/>
      <c r="I113" s="6"/>
      <c r="J113" s="11">
        <f>SUM(J112:J112)</f>
        <v>0</v>
      </c>
      <c r="K113" s="11">
        <f>SUM(K112:K112)</f>
        <v>0</v>
      </c>
      <c r="L113" s="17" t="s">
        <v>91</v>
      </c>
      <c r="M113" s="18"/>
      <c r="N113" s="6"/>
      <c r="O113" s="11">
        <f>SUM(O112:O112)</f>
        <v>0</v>
      </c>
      <c r="P113" s="11">
        <f>SUM(P112:P112)</f>
        <v>0</v>
      </c>
      <c r="Q113" s="17" t="s">
        <v>91</v>
      </c>
      <c r="R113" s="18"/>
      <c r="S113" s="6"/>
      <c r="T113" s="11">
        <f>SUM(T112:T112)</f>
        <v>0</v>
      </c>
      <c r="U113" s="11">
        <f>SUM(U112:U112)</f>
        <v>0</v>
      </c>
      <c r="V113" s="17" t="s">
        <v>91</v>
      </c>
      <c r="W113" s="18"/>
      <c r="X113" s="6"/>
      <c r="Y113" s="11">
        <f>SUM(Y112:Y112)</f>
        <v>0</v>
      </c>
      <c r="Z113" s="11">
        <f>SUM(Z112:Z112)</f>
        <v>0</v>
      </c>
      <c r="AA113" s="8">
        <f>Y113+T113+O113+J113+E113</f>
        <v>1</v>
      </c>
      <c r="AB113" s="5">
        <f>F113+K113+P113+U113+Z113</f>
        <v>10</v>
      </c>
      <c r="AC113" s="2">
        <f aca="true" t="shared" si="17" ref="AC113:AC137">F113+K113+P113+U113+Z113</f>
        <v>10</v>
      </c>
      <c r="AD113" s="2">
        <f aca="true" t="shared" si="18" ref="AD113:AD137">F113+K113+P113+U113+Z113</f>
        <v>10</v>
      </c>
    </row>
    <row r="114" spans="1:30" ht="11.25" customHeight="1">
      <c r="A114" s="36" t="s">
        <v>128</v>
      </c>
      <c r="B114" s="15"/>
      <c r="C114" s="15"/>
      <c r="D114" s="6"/>
      <c r="E114" s="6"/>
      <c r="F114" s="6"/>
      <c r="G114" s="15" t="s">
        <v>11</v>
      </c>
      <c r="H114" s="15" t="s">
        <v>11</v>
      </c>
      <c r="I114" s="38" t="s">
        <v>89</v>
      </c>
      <c r="J114" s="6">
        <v>3</v>
      </c>
      <c r="K114" s="66">
        <v>141</v>
      </c>
      <c r="L114" s="15"/>
      <c r="M114" s="15" t="s">
        <v>11</v>
      </c>
      <c r="N114" s="6"/>
      <c r="O114" s="6"/>
      <c r="P114" s="6"/>
      <c r="Q114" s="15"/>
      <c r="R114" s="15" t="s">
        <v>11</v>
      </c>
      <c r="S114" s="6"/>
      <c r="T114" s="6"/>
      <c r="U114" s="6"/>
      <c r="V114" s="15"/>
      <c r="W114" s="37"/>
      <c r="X114" s="6"/>
      <c r="Y114" s="6"/>
      <c r="Z114" s="6"/>
      <c r="AA114" s="21" t="s">
        <v>141</v>
      </c>
      <c r="AB114" s="22"/>
      <c r="AC114" s="2">
        <f t="shared" si="17"/>
        <v>141</v>
      </c>
      <c r="AD114" s="2">
        <f t="shared" si="18"/>
        <v>141</v>
      </c>
    </row>
    <row r="115" spans="1:30" ht="11.25" customHeight="1">
      <c r="A115" s="36"/>
      <c r="B115" s="15"/>
      <c r="C115" s="15"/>
      <c r="D115" s="6"/>
      <c r="G115" s="15" t="s">
        <v>12</v>
      </c>
      <c r="H115" s="15" t="s">
        <v>12</v>
      </c>
      <c r="I115" s="38" t="s">
        <v>89</v>
      </c>
      <c r="J115" s="6">
        <v>3</v>
      </c>
      <c r="K115" s="66">
        <v>140</v>
      </c>
      <c r="L115" s="15" t="s">
        <v>12</v>
      </c>
      <c r="M115" s="15" t="s">
        <v>12</v>
      </c>
      <c r="N115" s="38" t="s">
        <v>89</v>
      </c>
      <c r="O115" s="6">
        <v>3</v>
      </c>
      <c r="P115" s="66">
        <v>160</v>
      </c>
      <c r="Q115" s="15"/>
      <c r="R115" s="15" t="s">
        <v>12</v>
      </c>
      <c r="S115" s="38"/>
      <c r="T115" s="6"/>
      <c r="U115" s="6"/>
      <c r="V115" s="15"/>
      <c r="W115" s="37"/>
      <c r="X115" s="6"/>
      <c r="Y115" s="6"/>
      <c r="Z115" s="6"/>
      <c r="AA115" s="21"/>
      <c r="AB115" s="22"/>
      <c r="AC115" s="2">
        <f t="shared" si="17"/>
        <v>300</v>
      </c>
      <c r="AD115" s="2">
        <f t="shared" si="18"/>
        <v>300</v>
      </c>
    </row>
    <row r="116" spans="1:30" ht="11.25" customHeight="1">
      <c r="A116" s="36"/>
      <c r="B116" s="15"/>
      <c r="C116" s="15"/>
      <c r="D116" s="6"/>
      <c r="E116" s="6"/>
      <c r="F116" s="6"/>
      <c r="G116" s="15" t="s">
        <v>8</v>
      </c>
      <c r="H116" s="15" t="s">
        <v>8</v>
      </c>
      <c r="I116" s="38" t="s">
        <v>89</v>
      </c>
      <c r="J116" s="6">
        <v>2</v>
      </c>
      <c r="K116" s="66">
        <v>89</v>
      </c>
      <c r="L116" s="15"/>
      <c r="M116" s="15" t="s">
        <v>8</v>
      </c>
      <c r="N116" s="6"/>
      <c r="O116" s="6"/>
      <c r="P116" s="6"/>
      <c r="Q116" s="15"/>
      <c r="R116" s="15" t="s">
        <v>8</v>
      </c>
      <c r="S116" s="6"/>
      <c r="T116" s="6"/>
      <c r="U116" s="6"/>
      <c r="V116" s="15"/>
      <c r="W116" s="37"/>
      <c r="X116" s="6"/>
      <c r="Y116" s="6"/>
      <c r="Z116" s="6"/>
      <c r="AA116" s="21"/>
      <c r="AB116" s="22"/>
      <c r="AC116" s="2">
        <f t="shared" si="17"/>
        <v>89</v>
      </c>
      <c r="AD116" s="2">
        <f t="shared" si="18"/>
        <v>89</v>
      </c>
    </row>
    <row r="117" spans="1:30" ht="11.25" customHeight="1">
      <c r="A117" s="36"/>
      <c r="B117" s="15"/>
      <c r="C117" s="15"/>
      <c r="D117" s="6"/>
      <c r="E117" s="6"/>
      <c r="F117" s="6"/>
      <c r="G117" s="15" t="s">
        <v>14</v>
      </c>
      <c r="H117" s="15" t="s">
        <v>14</v>
      </c>
      <c r="I117" s="38" t="s">
        <v>89</v>
      </c>
      <c r="J117" s="6">
        <v>3</v>
      </c>
      <c r="K117" s="66">
        <v>153</v>
      </c>
      <c r="L117" s="15" t="s">
        <v>14</v>
      </c>
      <c r="M117" s="15" t="s">
        <v>14</v>
      </c>
      <c r="N117" s="38" t="s">
        <v>89</v>
      </c>
      <c r="O117" s="6">
        <v>2</v>
      </c>
      <c r="P117" s="66">
        <v>115</v>
      </c>
      <c r="Q117" s="15" t="s">
        <v>14</v>
      </c>
      <c r="R117" s="15" t="s">
        <v>14</v>
      </c>
      <c r="S117" s="38" t="s">
        <v>89</v>
      </c>
      <c r="T117" s="6">
        <v>6</v>
      </c>
      <c r="U117" s="66">
        <v>172</v>
      </c>
      <c r="V117" s="15"/>
      <c r="W117" s="15"/>
      <c r="X117" s="38"/>
      <c r="Y117" s="6"/>
      <c r="Z117" s="6"/>
      <c r="AA117" s="21"/>
      <c r="AB117" s="22"/>
      <c r="AC117" s="2">
        <f t="shared" si="17"/>
        <v>440</v>
      </c>
      <c r="AD117" s="2">
        <f t="shared" si="18"/>
        <v>440</v>
      </c>
    </row>
    <row r="118" spans="1:30" ht="11.25" customHeight="1">
      <c r="A118" s="36"/>
      <c r="B118" s="15"/>
      <c r="C118" s="37"/>
      <c r="D118" s="6"/>
      <c r="E118" s="6"/>
      <c r="F118" s="6"/>
      <c r="G118" s="15"/>
      <c r="H118" s="37"/>
      <c r="I118" s="6"/>
      <c r="J118" s="6"/>
      <c r="K118" s="6"/>
      <c r="L118" s="15"/>
      <c r="M118" s="37"/>
      <c r="N118" s="6"/>
      <c r="O118" s="6"/>
      <c r="P118" s="6"/>
      <c r="Q118" s="15" t="s">
        <v>24</v>
      </c>
      <c r="R118" s="15"/>
      <c r="S118" s="6" t="s">
        <v>94</v>
      </c>
      <c r="T118" s="6">
        <v>2</v>
      </c>
      <c r="U118" s="66">
        <v>59</v>
      </c>
      <c r="V118" s="15"/>
      <c r="W118" s="37"/>
      <c r="X118" s="6"/>
      <c r="Y118" s="6"/>
      <c r="Z118" s="6"/>
      <c r="AA118" s="21"/>
      <c r="AB118" s="22"/>
      <c r="AC118" s="2">
        <f t="shared" si="17"/>
        <v>59</v>
      </c>
      <c r="AD118" s="2">
        <f t="shared" si="18"/>
        <v>59</v>
      </c>
    </row>
    <row r="119" spans="1:30" ht="11.25" customHeight="1">
      <c r="A119" s="36"/>
      <c r="B119" s="15"/>
      <c r="C119" s="15"/>
      <c r="D119" s="6"/>
      <c r="E119" s="6"/>
      <c r="F119" s="6"/>
      <c r="G119" s="15" t="s">
        <v>3</v>
      </c>
      <c r="H119" s="15" t="s">
        <v>3</v>
      </c>
      <c r="I119" s="38" t="s">
        <v>89</v>
      </c>
      <c r="J119" s="6">
        <v>3</v>
      </c>
      <c r="K119" s="66">
        <v>177</v>
      </c>
      <c r="L119" s="15" t="s">
        <v>3</v>
      </c>
      <c r="M119" s="15" t="s">
        <v>3</v>
      </c>
      <c r="N119" s="38" t="s">
        <v>89</v>
      </c>
      <c r="O119" s="6">
        <v>4</v>
      </c>
      <c r="P119" s="66">
        <v>218</v>
      </c>
      <c r="Q119" s="19"/>
      <c r="R119" s="20"/>
      <c r="S119" s="38"/>
      <c r="T119" s="6"/>
      <c r="U119" s="6"/>
      <c r="V119" s="15"/>
      <c r="W119" s="37"/>
      <c r="X119" s="6"/>
      <c r="Y119" s="6"/>
      <c r="Z119" s="6"/>
      <c r="AA119" s="21"/>
      <c r="AB119" s="22"/>
      <c r="AC119" s="2">
        <f t="shared" si="17"/>
        <v>395</v>
      </c>
      <c r="AD119" s="2">
        <f t="shared" si="18"/>
        <v>395</v>
      </c>
    </row>
    <row r="120" spans="1:30" ht="11.25" customHeight="1">
      <c r="A120" s="36"/>
      <c r="B120" s="19"/>
      <c r="C120" s="20"/>
      <c r="D120" s="6"/>
      <c r="E120" s="6"/>
      <c r="F120" s="6"/>
      <c r="G120" s="15"/>
      <c r="H120" s="37"/>
      <c r="I120" s="6"/>
      <c r="J120" s="6"/>
      <c r="K120" s="6"/>
      <c r="L120" s="15"/>
      <c r="M120" s="37"/>
      <c r="N120" s="6"/>
      <c r="O120" s="6"/>
      <c r="P120" s="6"/>
      <c r="Q120" s="15" t="s">
        <v>4</v>
      </c>
      <c r="R120" s="15"/>
      <c r="S120" s="6" t="s">
        <v>94</v>
      </c>
      <c r="T120" s="6">
        <v>4</v>
      </c>
      <c r="U120" s="66">
        <v>98</v>
      </c>
      <c r="V120" s="15" t="s">
        <v>4</v>
      </c>
      <c r="W120" s="15"/>
      <c r="X120" s="6" t="s">
        <v>94</v>
      </c>
      <c r="Y120" s="6">
        <v>6</v>
      </c>
      <c r="Z120" s="66">
        <v>174</v>
      </c>
      <c r="AA120" s="21"/>
      <c r="AB120" s="22"/>
      <c r="AC120" s="2">
        <f t="shared" si="17"/>
        <v>272</v>
      </c>
      <c r="AD120" s="2">
        <f t="shared" si="18"/>
        <v>272</v>
      </c>
    </row>
    <row r="121" spans="1:30" ht="11.25" customHeight="1">
      <c r="A121" s="36"/>
      <c r="B121" s="15"/>
      <c r="C121" s="15"/>
      <c r="D121" s="6"/>
      <c r="E121" s="6"/>
      <c r="F121" s="6"/>
      <c r="G121" s="15" t="s">
        <v>9</v>
      </c>
      <c r="H121" s="15"/>
      <c r="I121" s="6" t="s">
        <v>94</v>
      </c>
      <c r="J121" s="6">
        <v>3</v>
      </c>
      <c r="K121" s="66">
        <v>151</v>
      </c>
      <c r="L121" s="15" t="s">
        <v>9</v>
      </c>
      <c r="M121" s="15" t="s">
        <v>129</v>
      </c>
      <c r="N121" s="6" t="s">
        <v>94</v>
      </c>
      <c r="O121" s="6">
        <v>2</v>
      </c>
      <c r="P121" s="66">
        <v>119</v>
      </c>
      <c r="Q121" s="15" t="s">
        <v>9</v>
      </c>
      <c r="R121" s="15" t="s">
        <v>129</v>
      </c>
      <c r="S121" s="6" t="s">
        <v>94</v>
      </c>
      <c r="T121" s="6">
        <v>4</v>
      </c>
      <c r="U121" s="66">
        <v>119</v>
      </c>
      <c r="V121" s="15" t="s">
        <v>9</v>
      </c>
      <c r="W121" s="15" t="s">
        <v>10</v>
      </c>
      <c r="X121" s="6" t="s">
        <v>94</v>
      </c>
      <c r="Y121" s="6">
        <v>6</v>
      </c>
      <c r="Z121" s="66">
        <v>173</v>
      </c>
      <c r="AA121" s="21"/>
      <c r="AB121" s="22"/>
      <c r="AC121" s="2">
        <f t="shared" si="17"/>
        <v>562</v>
      </c>
      <c r="AD121" s="2">
        <f t="shared" si="18"/>
        <v>562</v>
      </c>
    </row>
    <row r="122" spans="1:30" ht="11.25" customHeight="1">
      <c r="A122" s="36"/>
      <c r="B122" s="15"/>
      <c r="C122" s="15"/>
      <c r="D122" s="6"/>
      <c r="E122" s="6"/>
      <c r="F122" s="6"/>
      <c r="G122" s="15" t="s">
        <v>7</v>
      </c>
      <c r="H122" s="15"/>
      <c r="I122" s="38" t="s">
        <v>89</v>
      </c>
      <c r="J122" s="6">
        <v>1</v>
      </c>
      <c r="K122" s="66">
        <v>68</v>
      </c>
      <c r="L122" s="15" t="s">
        <v>7</v>
      </c>
      <c r="M122" s="15" t="s">
        <v>130</v>
      </c>
      <c r="N122" s="38" t="s">
        <v>89</v>
      </c>
      <c r="O122" s="6">
        <v>3</v>
      </c>
      <c r="P122" s="66">
        <v>133</v>
      </c>
      <c r="Q122" s="15" t="s">
        <v>7</v>
      </c>
      <c r="R122" s="15" t="s">
        <v>3</v>
      </c>
      <c r="S122" s="38" t="s">
        <v>89</v>
      </c>
      <c r="T122" s="6">
        <v>4</v>
      </c>
      <c r="U122" s="66">
        <v>123</v>
      </c>
      <c r="V122" s="19"/>
      <c r="W122" s="20"/>
      <c r="X122" s="6"/>
      <c r="Y122" s="6"/>
      <c r="Z122" s="6"/>
      <c r="AA122" s="21"/>
      <c r="AB122" s="22"/>
      <c r="AC122" s="2">
        <f t="shared" si="17"/>
        <v>324</v>
      </c>
      <c r="AD122" s="2">
        <f t="shared" si="18"/>
        <v>324</v>
      </c>
    </row>
    <row r="123" spans="1:30" ht="11.25" customHeight="1">
      <c r="A123" s="36"/>
      <c r="B123" s="15"/>
      <c r="C123" s="15"/>
      <c r="D123" s="6"/>
      <c r="E123" s="6"/>
      <c r="F123" s="6"/>
      <c r="G123" s="15" t="s">
        <v>13</v>
      </c>
      <c r="H123" s="15" t="s">
        <v>13</v>
      </c>
      <c r="I123" s="6" t="s">
        <v>98</v>
      </c>
      <c r="J123" s="6">
        <v>2</v>
      </c>
      <c r="K123" s="66">
        <v>87</v>
      </c>
      <c r="L123" s="15" t="s">
        <v>13</v>
      </c>
      <c r="M123" s="15" t="s">
        <v>13</v>
      </c>
      <c r="N123" s="6" t="s">
        <v>98</v>
      </c>
      <c r="O123" s="6">
        <v>2</v>
      </c>
      <c r="P123" s="66">
        <v>117</v>
      </c>
      <c r="Q123" s="15" t="s">
        <v>13</v>
      </c>
      <c r="R123" s="15" t="s">
        <v>13</v>
      </c>
      <c r="S123" s="6" t="s">
        <v>98</v>
      </c>
      <c r="T123" s="6">
        <v>4</v>
      </c>
      <c r="U123" s="66">
        <v>134</v>
      </c>
      <c r="V123" s="15" t="s">
        <v>13</v>
      </c>
      <c r="W123" s="15" t="s">
        <v>129</v>
      </c>
      <c r="X123" s="6" t="s">
        <v>98</v>
      </c>
      <c r="Y123" s="6">
        <v>4</v>
      </c>
      <c r="Z123" s="66">
        <v>119</v>
      </c>
      <c r="AA123" s="21"/>
      <c r="AB123" s="22"/>
      <c r="AC123" s="2">
        <f t="shared" si="17"/>
        <v>457</v>
      </c>
      <c r="AD123" s="2">
        <f t="shared" si="18"/>
        <v>457</v>
      </c>
    </row>
    <row r="124" spans="1:30" ht="11.25" customHeight="1">
      <c r="A124" s="36"/>
      <c r="B124" s="15"/>
      <c r="C124" s="37"/>
      <c r="D124" s="6"/>
      <c r="E124" s="6"/>
      <c r="F124" s="6"/>
      <c r="G124" s="15"/>
      <c r="H124" s="37"/>
      <c r="I124" s="6"/>
      <c r="J124" s="6"/>
      <c r="K124" s="6"/>
      <c r="L124" s="19"/>
      <c r="M124" s="20"/>
      <c r="N124" s="6"/>
      <c r="O124" s="6"/>
      <c r="P124" s="6"/>
      <c r="Q124" s="15" t="s">
        <v>22</v>
      </c>
      <c r="R124" s="15"/>
      <c r="S124" s="6" t="s">
        <v>98</v>
      </c>
      <c r="T124" s="6">
        <v>2</v>
      </c>
      <c r="U124" s="66">
        <v>70</v>
      </c>
      <c r="V124" s="15" t="s">
        <v>22</v>
      </c>
      <c r="W124" s="15"/>
      <c r="X124" s="6" t="s">
        <v>98</v>
      </c>
      <c r="Y124" s="6">
        <v>6</v>
      </c>
      <c r="Z124" s="66">
        <v>162</v>
      </c>
      <c r="AA124" s="21"/>
      <c r="AB124" s="22"/>
      <c r="AC124" s="2">
        <f t="shared" si="17"/>
        <v>232</v>
      </c>
      <c r="AD124" s="2">
        <f t="shared" si="18"/>
        <v>232</v>
      </c>
    </row>
    <row r="125" spans="1:30" ht="11.25" customHeight="1">
      <c r="A125" s="36"/>
      <c r="B125" s="15"/>
      <c r="C125" s="15"/>
      <c r="D125" s="6"/>
      <c r="E125" s="6"/>
      <c r="F125" s="6"/>
      <c r="G125" s="15"/>
      <c r="H125" s="15"/>
      <c r="I125" s="6"/>
      <c r="J125" s="6"/>
      <c r="K125" s="6"/>
      <c r="L125" s="15" t="s">
        <v>21</v>
      </c>
      <c r="M125" s="15"/>
      <c r="N125" s="6" t="s">
        <v>94</v>
      </c>
      <c r="O125" s="6">
        <v>2</v>
      </c>
      <c r="P125" s="66">
        <v>60</v>
      </c>
      <c r="Q125" s="15" t="s">
        <v>21</v>
      </c>
      <c r="R125" s="15"/>
      <c r="S125" s="6" t="s">
        <v>94</v>
      </c>
      <c r="T125" s="6">
        <v>4</v>
      </c>
      <c r="U125" s="66">
        <v>101</v>
      </c>
      <c r="V125" s="15" t="s">
        <v>21</v>
      </c>
      <c r="W125" s="15"/>
      <c r="X125" s="6" t="s">
        <v>94</v>
      </c>
      <c r="Y125" s="6">
        <v>6</v>
      </c>
      <c r="Z125" s="66">
        <v>168</v>
      </c>
      <c r="AA125" s="21"/>
      <c r="AB125" s="22"/>
      <c r="AC125" s="2">
        <f t="shared" si="17"/>
        <v>329</v>
      </c>
      <c r="AD125" s="2">
        <f t="shared" si="18"/>
        <v>329</v>
      </c>
    </row>
    <row r="126" spans="1:30" ht="11.25" customHeight="1">
      <c r="A126" s="36"/>
      <c r="B126" s="15"/>
      <c r="C126" s="57"/>
      <c r="D126" s="58"/>
      <c r="E126" s="6"/>
      <c r="F126" s="6"/>
      <c r="G126" s="15"/>
      <c r="H126" s="57"/>
      <c r="I126" s="58"/>
      <c r="J126" s="6"/>
      <c r="K126" s="6"/>
      <c r="L126" s="15" t="s">
        <v>23</v>
      </c>
      <c r="M126" s="15"/>
      <c r="N126" s="6" t="s">
        <v>94</v>
      </c>
      <c r="O126" s="6">
        <v>2</v>
      </c>
      <c r="P126" s="6">
        <v>58</v>
      </c>
      <c r="Q126" s="15" t="s">
        <v>23</v>
      </c>
      <c r="R126" s="15"/>
      <c r="S126" s="6" t="s">
        <v>94</v>
      </c>
      <c r="T126" s="6">
        <v>4</v>
      </c>
      <c r="U126" s="66">
        <v>104</v>
      </c>
      <c r="V126" s="15" t="s">
        <v>23</v>
      </c>
      <c r="W126" s="15" t="s">
        <v>12</v>
      </c>
      <c r="X126" s="6" t="s">
        <v>94</v>
      </c>
      <c r="Y126" s="6">
        <v>6</v>
      </c>
      <c r="Z126" s="66">
        <v>177</v>
      </c>
      <c r="AA126" s="21"/>
      <c r="AB126" s="22"/>
      <c r="AC126" s="2">
        <f t="shared" si="17"/>
        <v>339</v>
      </c>
      <c r="AD126" s="2">
        <f t="shared" si="18"/>
        <v>339</v>
      </c>
    </row>
    <row r="127" spans="1:30" ht="11.25" customHeight="1">
      <c r="A127" s="36"/>
      <c r="B127" s="15"/>
      <c r="C127" s="37"/>
      <c r="D127" s="6"/>
      <c r="E127" s="11">
        <f>SUM(E114:E126)</f>
        <v>0</v>
      </c>
      <c r="F127" s="11">
        <f>SUM(F114:F126)</f>
        <v>0</v>
      </c>
      <c r="G127" s="17" t="s">
        <v>91</v>
      </c>
      <c r="H127" s="18"/>
      <c r="I127" s="6"/>
      <c r="J127" s="11">
        <f>SUM(J114:J126)</f>
        <v>20</v>
      </c>
      <c r="K127" s="11">
        <f>SUM(K114:K126)</f>
        <v>1006</v>
      </c>
      <c r="L127" s="17" t="s">
        <v>91</v>
      </c>
      <c r="M127" s="18"/>
      <c r="N127" s="6"/>
      <c r="O127" s="11">
        <f>SUM(O114:O126)</f>
        <v>20</v>
      </c>
      <c r="P127" s="11">
        <f>SUM(P114:P126)</f>
        <v>980</v>
      </c>
      <c r="Q127" s="17" t="s">
        <v>91</v>
      </c>
      <c r="R127" s="18"/>
      <c r="S127" s="6"/>
      <c r="T127" s="11">
        <f>SUM(T114:T126)</f>
        <v>34</v>
      </c>
      <c r="U127" s="11">
        <f>SUM(U114:U126)</f>
        <v>980</v>
      </c>
      <c r="V127" s="17"/>
      <c r="W127" s="18"/>
      <c r="X127" s="6"/>
      <c r="Y127" s="11">
        <f>SUM(Y114:Y126)</f>
        <v>34</v>
      </c>
      <c r="Z127" s="11">
        <f>SUM(Z114:Z126)</f>
        <v>973</v>
      </c>
      <c r="AA127" s="8">
        <f>E127+J127+O127+T127+Y127</f>
        <v>108</v>
      </c>
      <c r="AB127" s="5">
        <f>F127+K127+P127+U127+Z127</f>
        <v>3939</v>
      </c>
      <c r="AC127" s="2">
        <f t="shared" si="17"/>
        <v>3939</v>
      </c>
      <c r="AD127" s="2">
        <f t="shared" si="18"/>
        <v>3939</v>
      </c>
    </row>
    <row r="128" spans="1:30" ht="17.25" customHeight="1">
      <c r="A128" s="50" t="s">
        <v>131</v>
      </c>
      <c r="B128" s="26" t="s">
        <v>132</v>
      </c>
      <c r="C128" s="26"/>
      <c r="D128" s="7"/>
      <c r="E128" s="8">
        <f>E87+E111+E113+E127</f>
        <v>9</v>
      </c>
      <c r="F128" s="8">
        <f>F87+F111+F113+F127</f>
        <v>230</v>
      </c>
      <c r="G128" s="26" t="s">
        <v>132</v>
      </c>
      <c r="H128" s="26"/>
      <c r="I128" s="7"/>
      <c r="J128" s="8">
        <f>J87+J111+J113+J127</f>
        <v>168</v>
      </c>
      <c r="K128" s="8">
        <f>K87+K111+K113+K127</f>
        <v>5648</v>
      </c>
      <c r="L128" s="26" t="s">
        <v>132</v>
      </c>
      <c r="M128" s="26"/>
      <c r="N128" s="7"/>
      <c r="O128" s="8">
        <f>O87+O111+O113+O127</f>
        <v>145</v>
      </c>
      <c r="P128" s="8">
        <f>P87+P111+P113+P127</f>
        <v>5089</v>
      </c>
      <c r="Q128" s="26" t="s">
        <v>132</v>
      </c>
      <c r="R128" s="26"/>
      <c r="S128" s="7"/>
      <c r="T128" s="8">
        <f>T87+T111+T113+T127</f>
        <v>167</v>
      </c>
      <c r="U128" s="8">
        <f>U87+U111+U113+U127</f>
        <v>5192</v>
      </c>
      <c r="V128" s="26" t="s">
        <v>132</v>
      </c>
      <c r="W128" s="26"/>
      <c r="X128" s="7"/>
      <c r="Y128" s="8">
        <f>Y87+Y111+Y113+Y127</f>
        <v>159</v>
      </c>
      <c r="Z128" s="8">
        <f>Z87+Z111+Z113+Z127</f>
        <v>4914</v>
      </c>
      <c r="AA128" s="7">
        <f>E128+J128+O128+T128+Y128</f>
        <v>648</v>
      </c>
      <c r="AB128" s="5">
        <f>F128+K128+P128+U128+Z128</f>
        <v>21073</v>
      </c>
      <c r="AC128" s="2">
        <f t="shared" si="17"/>
        <v>21073</v>
      </c>
      <c r="AD128" s="2">
        <f t="shared" si="18"/>
        <v>21073</v>
      </c>
    </row>
    <row r="129" spans="1:30" ht="17.25" customHeight="1">
      <c r="A129" s="50"/>
      <c r="B129" s="16"/>
      <c r="C129" s="53"/>
      <c r="D129" s="8"/>
      <c r="E129" s="8"/>
      <c r="F129" s="8"/>
      <c r="G129" s="16"/>
      <c r="H129" s="53"/>
      <c r="I129" s="8"/>
      <c r="J129" s="8"/>
      <c r="K129" s="8"/>
      <c r="L129" s="16"/>
      <c r="M129" s="53"/>
      <c r="N129" s="54"/>
      <c r="O129" s="8"/>
      <c r="P129" s="8"/>
      <c r="Q129" s="16"/>
      <c r="R129" s="53"/>
      <c r="S129" s="54"/>
      <c r="T129" s="8"/>
      <c r="U129" s="8"/>
      <c r="V129" s="16" t="s">
        <v>102</v>
      </c>
      <c r="W129" s="53"/>
      <c r="X129" s="54"/>
      <c r="Y129" s="8">
        <v>2</v>
      </c>
      <c r="Z129" s="8">
        <v>47</v>
      </c>
      <c r="AA129" s="8">
        <f>E129+J129+O129+T129+Y129</f>
        <v>2</v>
      </c>
      <c r="AB129" s="59">
        <v>47</v>
      </c>
      <c r="AC129" s="2">
        <f t="shared" si="17"/>
        <v>47</v>
      </c>
      <c r="AD129" s="2">
        <f t="shared" si="18"/>
        <v>47</v>
      </c>
    </row>
    <row r="130" spans="1:30" ht="17.25" customHeight="1" thickBot="1">
      <c r="A130" s="67"/>
      <c r="B130" s="68" t="s">
        <v>79</v>
      </c>
      <c r="C130" s="68"/>
      <c r="D130" s="69"/>
      <c r="E130" s="69">
        <f>SUM(E128:E129)</f>
        <v>9</v>
      </c>
      <c r="F130" s="69">
        <f>SUM(F128:F129)</f>
        <v>230</v>
      </c>
      <c r="G130" s="68" t="s">
        <v>79</v>
      </c>
      <c r="H130" s="68"/>
      <c r="I130" s="69"/>
      <c r="J130" s="69">
        <f>SUM(J128:J129)</f>
        <v>168</v>
      </c>
      <c r="K130" s="69">
        <f>SUM(K128:K129)</f>
        <v>5648</v>
      </c>
      <c r="L130" s="68" t="s">
        <v>79</v>
      </c>
      <c r="M130" s="68"/>
      <c r="N130" s="69"/>
      <c r="O130" s="69">
        <f>SUM(O128:O129)</f>
        <v>145</v>
      </c>
      <c r="P130" s="69">
        <f>SUM(P128:P129)</f>
        <v>5089</v>
      </c>
      <c r="Q130" s="68" t="s">
        <v>79</v>
      </c>
      <c r="R130" s="68"/>
      <c r="S130" s="69"/>
      <c r="T130" s="69">
        <f>SUM(T128:T129)</f>
        <v>167</v>
      </c>
      <c r="U130" s="69">
        <f>SUM(U128:U129)</f>
        <v>5192</v>
      </c>
      <c r="V130" s="68" t="s">
        <v>79</v>
      </c>
      <c r="W130" s="68"/>
      <c r="X130" s="69"/>
      <c r="Y130" s="69">
        <f>SUM(Y128:Y129)</f>
        <v>161</v>
      </c>
      <c r="Z130" s="69">
        <f>SUM(Z128:Z129)</f>
        <v>4961</v>
      </c>
      <c r="AA130" s="69">
        <f>SUM(AA128:AA129)</f>
        <v>650</v>
      </c>
      <c r="AB130" s="70">
        <f>SUM(AB128:AB129)</f>
        <v>21120</v>
      </c>
      <c r="AC130" s="2">
        <f t="shared" si="17"/>
        <v>21120</v>
      </c>
      <c r="AD130" s="2">
        <f t="shared" si="18"/>
        <v>21120</v>
      </c>
    </row>
    <row r="131" spans="1:28" ht="17.25" customHeight="1">
      <c r="A131" s="72" t="s">
        <v>156</v>
      </c>
      <c r="B131" s="73" t="s">
        <v>144</v>
      </c>
      <c r="C131" s="73"/>
      <c r="D131" s="3"/>
      <c r="E131" s="3"/>
      <c r="F131" s="3"/>
      <c r="G131" s="14" t="s">
        <v>9</v>
      </c>
      <c r="H131" s="14"/>
      <c r="I131" s="3"/>
      <c r="J131" s="3"/>
      <c r="K131" s="3">
        <v>1</v>
      </c>
      <c r="L131" s="14"/>
      <c r="M131" s="14"/>
      <c r="N131" s="3"/>
      <c r="O131" s="3"/>
      <c r="P131" s="3"/>
      <c r="Q131" s="14"/>
      <c r="R131" s="14"/>
      <c r="S131" s="3"/>
      <c r="T131" s="3"/>
      <c r="U131" s="3"/>
      <c r="V131" s="14"/>
      <c r="W131" s="14"/>
      <c r="X131" s="3"/>
      <c r="Y131" s="3"/>
      <c r="Z131" s="3"/>
      <c r="AA131" s="3"/>
      <c r="AB131" s="4">
        <f>F131+K131+P131+U131+Z131</f>
        <v>1</v>
      </c>
    </row>
    <row r="132" spans="1:28" ht="17.25" customHeight="1">
      <c r="A132" s="50"/>
      <c r="B132" s="48"/>
      <c r="C132" s="48"/>
      <c r="D132" s="8"/>
      <c r="E132" s="8"/>
      <c r="F132" s="8"/>
      <c r="G132" s="15" t="s">
        <v>4</v>
      </c>
      <c r="H132" s="15"/>
      <c r="I132" s="8"/>
      <c r="J132" s="8"/>
      <c r="K132" s="8">
        <v>1</v>
      </c>
      <c r="L132" s="15"/>
      <c r="M132" s="15"/>
      <c r="N132" s="8"/>
      <c r="O132" s="8"/>
      <c r="P132" s="8"/>
      <c r="Q132" s="15"/>
      <c r="R132" s="15"/>
      <c r="S132" s="8"/>
      <c r="T132" s="8"/>
      <c r="U132" s="8"/>
      <c r="V132" s="15"/>
      <c r="W132" s="15"/>
      <c r="X132" s="8"/>
      <c r="Y132" s="8"/>
      <c r="Z132" s="8"/>
      <c r="AA132" s="8"/>
      <c r="AB132" s="5">
        <f>F132+K132+P132+U132+Z132</f>
        <v>1</v>
      </c>
    </row>
    <row r="133" spans="1:28" ht="17.25" customHeight="1">
      <c r="A133" s="50"/>
      <c r="B133" s="48" t="s">
        <v>155</v>
      </c>
      <c r="C133" s="48"/>
      <c r="D133" s="8"/>
      <c r="E133" s="8"/>
      <c r="F133" s="8"/>
      <c r="G133" s="15"/>
      <c r="H133" s="15"/>
      <c r="I133" s="8"/>
      <c r="J133" s="8"/>
      <c r="K133" s="8"/>
      <c r="L133" s="15" t="s">
        <v>8</v>
      </c>
      <c r="M133" s="15"/>
      <c r="N133" s="8"/>
      <c r="O133" s="8"/>
      <c r="P133" s="8">
        <v>1</v>
      </c>
      <c r="Q133" s="15"/>
      <c r="R133" s="15"/>
      <c r="S133" s="8"/>
      <c r="T133" s="8"/>
      <c r="U133" s="8"/>
      <c r="V133" s="15"/>
      <c r="W133" s="15"/>
      <c r="X133" s="8"/>
      <c r="Y133" s="8"/>
      <c r="Z133" s="8"/>
      <c r="AA133" s="8"/>
      <c r="AB133" s="5">
        <f>F133+K133+P133+U133+Z133</f>
        <v>1</v>
      </c>
    </row>
    <row r="134" spans="1:28" ht="17.25" customHeight="1">
      <c r="A134" s="50"/>
      <c r="B134" s="48"/>
      <c r="C134" s="48"/>
      <c r="D134" s="8"/>
      <c r="E134" s="8"/>
      <c r="F134" s="8"/>
      <c r="G134" s="15"/>
      <c r="H134" s="15"/>
      <c r="I134" s="8"/>
      <c r="J134" s="8"/>
      <c r="K134" s="8"/>
      <c r="L134" s="15"/>
      <c r="M134" s="15"/>
      <c r="N134" s="8"/>
      <c r="O134" s="8"/>
      <c r="P134" s="8"/>
      <c r="Q134" s="15"/>
      <c r="R134" s="15"/>
      <c r="S134" s="8"/>
      <c r="T134" s="8"/>
      <c r="U134" s="8"/>
      <c r="V134" s="15" t="s">
        <v>16</v>
      </c>
      <c r="W134" s="15"/>
      <c r="X134" s="8"/>
      <c r="Y134" s="8"/>
      <c r="Z134" s="8">
        <v>1</v>
      </c>
      <c r="AA134" s="8"/>
      <c r="AB134" s="5">
        <f>F134+K134+P134+U134+Z134</f>
        <v>1</v>
      </c>
    </row>
    <row r="135" spans="1:28" ht="28.5" customHeight="1">
      <c r="A135" s="50"/>
      <c r="B135" s="71" t="s">
        <v>153</v>
      </c>
      <c r="C135" s="71"/>
      <c r="D135" s="8"/>
      <c r="E135" s="8"/>
      <c r="F135" s="8"/>
      <c r="G135" s="15"/>
      <c r="H135" s="15"/>
      <c r="I135" s="8"/>
      <c r="J135" s="8"/>
      <c r="K135" s="8"/>
      <c r="L135" s="15"/>
      <c r="M135" s="15"/>
      <c r="N135" s="8"/>
      <c r="O135" s="8"/>
      <c r="P135" s="8"/>
      <c r="Q135" s="15" t="s">
        <v>145</v>
      </c>
      <c r="R135" s="15"/>
      <c r="S135" s="8"/>
      <c r="T135" s="8"/>
      <c r="U135" s="8">
        <v>2</v>
      </c>
      <c r="V135" s="15" t="s">
        <v>145</v>
      </c>
      <c r="W135" s="15"/>
      <c r="X135" s="8"/>
      <c r="Y135" s="8"/>
      <c r="Z135" s="8">
        <v>10</v>
      </c>
      <c r="AA135" s="8"/>
      <c r="AB135" s="5">
        <f>F135+K135+P135+U135+Z135</f>
        <v>12</v>
      </c>
    </row>
    <row r="136" spans="1:28" ht="23.25" customHeight="1" thickBot="1">
      <c r="A136" s="60"/>
      <c r="B136" s="61" t="s">
        <v>146</v>
      </c>
      <c r="C136" s="61"/>
      <c r="D136" s="62"/>
      <c r="E136" s="62"/>
      <c r="F136" s="62"/>
      <c r="G136" s="61"/>
      <c r="H136" s="61"/>
      <c r="I136" s="62"/>
      <c r="J136" s="62"/>
      <c r="K136" s="62">
        <f>SUM(K131:K135)</f>
        <v>2</v>
      </c>
      <c r="L136" s="61"/>
      <c r="M136" s="61"/>
      <c r="N136" s="62"/>
      <c r="O136" s="62"/>
      <c r="P136" s="62">
        <f>SUM(P131:P135)</f>
        <v>1</v>
      </c>
      <c r="Q136" s="61"/>
      <c r="R136" s="61"/>
      <c r="S136" s="62"/>
      <c r="T136" s="62"/>
      <c r="U136" s="62">
        <f>SUM(U131:U135)</f>
        <v>2</v>
      </c>
      <c r="V136" s="61"/>
      <c r="W136" s="61"/>
      <c r="X136" s="62"/>
      <c r="Y136" s="62"/>
      <c r="Z136" s="62">
        <f>SUM(Z131:Z135)</f>
        <v>11</v>
      </c>
      <c r="AA136" s="62"/>
      <c r="AB136" s="63">
        <f>SUM(AB131:AB135)</f>
        <v>16</v>
      </c>
    </row>
    <row r="137" spans="1:30" ht="108" customHeight="1">
      <c r="A137" s="12" t="s">
        <v>147</v>
      </c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2">
        <f t="shared" si="17"/>
        <v>0</v>
      </c>
      <c r="AD137" s="2">
        <f t="shared" si="18"/>
        <v>0</v>
      </c>
    </row>
  </sheetData>
  <sheetProtection/>
  <mergeCells count="713">
    <mergeCell ref="B131:C132"/>
    <mergeCell ref="B133:C134"/>
    <mergeCell ref="B135:C135"/>
    <mergeCell ref="A131:A136"/>
    <mergeCell ref="B136:C136"/>
    <mergeCell ref="G136:H136"/>
    <mergeCell ref="L136:M136"/>
    <mergeCell ref="Q136:R136"/>
    <mergeCell ref="V136:W136"/>
    <mergeCell ref="G135:H135"/>
    <mergeCell ref="L131:M131"/>
    <mergeCell ref="L132:M132"/>
    <mergeCell ref="L133:M133"/>
    <mergeCell ref="L134:M134"/>
    <mergeCell ref="L135:M135"/>
    <mergeCell ref="G131:H131"/>
    <mergeCell ref="G132:H132"/>
    <mergeCell ref="G133:H133"/>
    <mergeCell ref="G134:H134"/>
    <mergeCell ref="V133:W133"/>
    <mergeCell ref="V134:W134"/>
    <mergeCell ref="V135:W135"/>
    <mergeCell ref="Q131:R131"/>
    <mergeCell ref="Q132:R132"/>
    <mergeCell ref="Q133:R133"/>
    <mergeCell ref="Q134:R134"/>
    <mergeCell ref="Q135:R135"/>
    <mergeCell ref="A1:AB1"/>
    <mergeCell ref="A2:A3"/>
    <mergeCell ref="B2:F2"/>
    <mergeCell ref="G2:K2"/>
    <mergeCell ref="L2:P2"/>
    <mergeCell ref="Q2:U2"/>
    <mergeCell ref="V2:Z2"/>
    <mergeCell ref="AA2:AB2"/>
    <mergeCell ref="B3:C3"/>
    <mergeCell ref="G3:H3"/>
    <mergeCell ref="L3:M3"/>
    <mergeCell ref="Q3:R3"/>
    <mergeCell ref="V3:W3"/>
    <mergeCell ref="A4:A7"/>
    <mergeCell ref="B4:C4"/>
    <mergeCell ref="G4:H4"/>
    <mergeCell ref="L4:M4"/>
    <mergeCell ref="Q4:R4"/>
    <mergeCell ref="V4:W4"/>
    <mergeCell ref="V6:W6"/>
    <mergeCell ref="AA4:AB6"/>
    <mergeCell ref="B5:C5"/>
    <mergeCell ref="G5:H5"/>
    <mergeCell ref="L5:M5"/>
    <mergeCell ref="Q5:R5"/>
    <mergeCell ref="V5:W5"/>
    <mergeCell ref="B6:C6"/>
    <mergeCell ref="G6:H6"/>
    <mergeCell ref="L6:M6"/>
    <mergeCell ref="Q6:R6"/>
    <mergeCell ref="B7:C7"/>
    <mergeCell ref="G7:H7"/>
    <mergeCell ref="L7:M7"/>
    <mergeCell ref="Q7:R7"/>
    <mergeCell ref="V7:W7"/>
    <mergeCell ref="A8:A20"/>
    <mergeCell ref="B8:C8"/>
    <mergeCell ref="G8:H8"/>
    <mergeCell ref="L8:M8"/>
    <mergeCell ref="Q8:R8"/>
    <mergeCell ref="V8:W8"/>
    <mergeCell ref="AA8:AB18"/>
    <mergeCell ref="B9:C9"/>
    <mergeCell ref="G9:H9"/>
    <mergeCell ref="L9:M9"/>
    <mergeCell ref="Q9:R9"/>
    <mergeCell ref="V9:W9"/>
    <mergeCell ref="B10:C10"/>
    <mergeCell ref="G10:H10"/>
    <mergeCell ref="L10:M10"/>
    <mergeCell ref="Q10:R10"/>
    <mergeCell ref="V10:W10"/>
    <mergeCell ref="B11:C11"/>
    <mergeCell ref="G11:H11"/>
    <mergeCell ref="L11:M11"/>
    <mergeCell ref="Q11:R11"/>
    <mergeCell ref="V11:W11"/>
    <mergeCell ref="B12:C12"/>
    <mergeCell ref="G12:H12"/>
    <mergeCell ref="L12:M12"/>
    <mergeCell ref="Q12:R12"/>
    <mergeCell ref="V12:W12"/>
    <mergeCell ref="B13:C13"/>
    <mergeCell ref="G13:H13"/>
    <mergeCell ref="L13:M13"/>
    <mergeCell ref="Q13:R13"/>
    <mergeCell ref="V13:W13"/>
    <mergeCell ref="B14:C14"/>
    <mergeCell ref="G14:H14"/>
    <mergeCell ref="L14:M14"/>
    <mergeCell ref="Q14:R14"/>
    <mergeCell ref="V14:W14"/>
    <mergeCell ref="B15:C15"/>
    <mergeCell ref="G15:H15"/>
    <mergeCell ref="L15:M15"/>
    <mergeCell ref="Q15:R15"/>
    <mergeCell ref="V15:W15"/>
    <mergeCell ref="B16:C16"/>
    <mergeCell ref="G16:H16"/>
    <mergeCell ref="L16:M16"/>
    <mergeCell ref="Q16:R16"/>
    <mergeCell ref="V16:W16"/>
    <mergeCell ref="B17:C17"/>
    <mergeCell ref="G17:H17"/>
    <mergeCell ref="L17:M17"/>
    <mergeCell ref="Q17:R17"/>
    <mergeCell ref="V17:W17"/>
    <mergeCell ref="B18:C18"/>
    <mergeCell ref="G18:H18"/>
    <mergeCell ref="L18:M18"/>
    <mergeCell ref="Q18:R18"/>
    <mergeCell ref="V18:W18"/>
    <mergeCell ref="B19:C19"/>
    <mergeCell ref="G19:H19"/>
    <mergeCell ref="L19:M19"/>
    <mergeCell ref="Q19:R19"/>
    <mergeCell ref="V19:W19"/>
    <mergeCell ref="B20:C20"/>
    <mergeCell ref="G20:H20"/>
    <mergeCell ref="L20:M20"/>
    <mergeCell ref="Q20:R20"/>
    <mergeCell ref="V20:W20"/>
    <mergeCell ref="A21:A25"/>
    <mergeCell ref="B21:C21"/>
    <mergeCell ref="G21:H21"/>
    <mergeCell ref="L21:M21"/>
    <mergeCell ref="Q21:R21"/>
    <mergeCell ref="V21:W21"/>
    <mergeCell ref="AA21:AB23"/>
    <mergeCell ref="B22:C22"/>
    <mergeCell ref="G22:H22"/>
    <mergeCell ref="L22:M22"/>
    <mergeCell ref="Q22:R22"/>
    <mergeCell ref="V22:W22"/>
    <mergeCell ref="B23:C23"/>
    <mergeCell ref="G23:H23"/>
    <mergeCell ref="L23:M23"/>
    <mergeCell ref="Q23:R23"/>
    <mergeCell ref="V23:W23"/>
    <mergeCell ref="B24:C24"/>
    <mergeCell ref="G24:H24"/>
    <mergeCell ref="L24:M24"/>
    <mergeCell ref="Q24:R24"/>
    <mergeCell ref="V24:W24"/>
    <mergeCell ref="B25:C25"/>
    <mergeCell ref="G25:H25"/>
    <mergeCell ref="L25:M25"/>
    <mergeCell ref="Q25:R25"/>
    <mergeCell ref="V25:W25"/>
    <mergeCell ref="A26:A30"/>
    <mergeCell ref="B26:C26"/>
    <mergeCell ref="G26:H26"/>
    <mergeCell ref="L26:M26"/>
    <mergeCell ref="Q26:R26"/>
    <mergeCell ref="V26:W26"/>
    <mergeCell ref="AA26:AB29"/>
    <mergeCell ref="B27:C27"/>
    <mergeCell ref="G27:H27"/>
    <mergeCell ref="L27:M27"/>
    <mergeCell ref="Q27:R27"/>
    <mergeCell ref="V27:W27"/>
    <mergeCell ref="B28:C28"/>
    <mergeCell ref="G28:H28"/>
    <mergeCell ref="L28:M28"/>
    <mergeCell ref="Q28:R28"/>
    <mergeCell ref="V28:W28"/>
    <mergeCell ref="B29:C29"/>
    <mergeCell ref="G29:H29"/>
    <mergeCell ref="L29:M29"/>
    <mergeCell ref="Q29:R29"/>
    <mergeCell ref="V29:W29"/>
    <mergeCell ref="B30:C30"/>
    <mergeCell ref="G30:H30"/>
    <mergeCell ref="L30:M30"/>
    <mergeCell ref="Q30:R30"/>
    <mergeCell ref="V30:W30"/>
    <mergeCell ref="A31:A40"/>
    <mergeCell ref="B31:C31"/>
    <mergeCell ref="G31:H31"/>
    <mergeCell ref="L31:M31"/>
    <mergeCell ref="Q31:R31"/>
    <mergeCell ref="V31:W31"/>
    <mergeCell ref="AA31:AB39"/>
    <mergeCell ref="B32:C32"/>
    <mergeCell ref="G32:H32"/>
    <mergeCell ref="L32:M32"/>
    <mergeCell ref="Q32:R32"/>
    <mergeCell ref="V32:W32"/>
    <mergeCell ref="B33:C33"/>
    <mergeCell ref="G33:H33"/>
    <mergeCell ref="L33:M33"/>
    <mergeCell ref="Q33:R33"/>
    <mergeCell ref="V33:W33"/>
    <mergeCell ref="B34:C34"/>
    <mergeCell ref="G34:H34"/>
    <mergeCell ref="L34:M34"/>
    <mergeCell ref="Q34:R34"/>
    <mergeCell ref="V34:W34"/>
    <mergeCell ref="B35:C35"/>
    <mergeCell ref="G35:H35"/>
    <mergeCell ref="L35:M35"/>
    <mergeCell ref="Q35:R35"/>
    <mergeCell ref="V35:W35"/>
    <mergeCell ref="B36:C36"/>
    <mergeCell ref="G36:H36"/>
    <mergeCell ref="L36:M36"/>
    <mergeCell ref="Q36:R36"/>
    <mergeCell ref="V36:W36"/>
    <mergeCell ref="B37:C37"/>
    <mergeCell ref="G37:H37"/>
    <mergeCell ref="L37:M37"/>
    <mergeCell ref="Q37:R37"/>
    <mergeCell ref="V37:W37"/>
    <mergeCell ref="B38:C38"/>
    <mergeCell ref="G38:H38"/>
    <mergeCell ref="L38:M38"/>
    <mergeCell ref="Q38:R38"/>
    <mergeCell ref="V38:W38"/>
    <mergeCell ref="B39:C39"/>
    <mergeCell ref="G39:H39"/>
    <mergeCell ref="L39:M39"/>
    <mergeCell ref="Q39:R39"/>
    <mergeCell ref="V39:W39"/>
    <mergeCell ref="B40:C40"/>
    <mergeCell ref="G40:H40"/>
    <mergeCell ref="L40:M40"/>
    <mergeCell ref="Q40:R40"/>
    <mergeCell ref="V40:W40"/>
    <mergeCell ref="A41:A44"/>
    <mergeCell ref="B41:C41"/>
    <mergeCell ref="G41:H41"/>
    <mergeCell ref="L41:M41"/>
    <mergeCell ref="Q41:R41"/>
    <mergeCell ref="V41:W41"/>
    <mergeCell ref="V43:W43"/>
    <mergeCell ref="B44:C44"/>
    <mergeCell ref="G44:H44"/>
    <mergeCell ref="L44:M44"/>
    <mergeCell ref="AA41:AB43"/>
    <mergeCell ref="B42:C42"/>
    <mergeCell ref="G42:H42"/>
    <mergeCell ref="L42:M42"/>
    <mergeCell ref="Q42:R42"/>
    <mergeCell ref="V42:W42"/>
    <mergeCell ref="B43:C43"/>
    <mergeCell ref="G43:H43"/>
    <mergeCell ref="L43:M43"/>
    <mergeCell ref="Q43:R43"/>
    <mergeCell ref="Q44:R44"/>
    <mergeCell ref="V44:W44"/>
    <mergeCell ref="A45:A49"/>
    <mergeCell ref="B45:C45"/>
    <mergeCell ref="G45:H45"/>
    <mergeCell ref="L45:M45"/>
    <mergeCell ref="Q45:R45"/>
    <mergeCell ref="V45:W45"/>
    <mergeCell ref="V47:W47"/>
    <mergeCell ref="B48:C48"/>
    <mergeCell ref="AA45:AB48"/>
    <mergeCell ref="B46:C46"/>
    <mergeCell ref="G46:H46"/>
    <mergeCell ref="L46:M46"/>
    <mergeCell ref="Q46:R46"/>
    <mergeCell ref="V46:W46"/>
    <mergeCell ref="B47:C47"/>
    <mergeCell ref="G47:H47"/>
    <mergeCell ref="L47:M47"/>
    <mergeCell ref="Q47:R47"/>
    <mergeCell ref="G48:H48"/>
    <mergeCell ref="L48:M48"/>
    <mergeCell ref="Q48:R48"/>
    <mergeCell ref="V48:W48"/>
    <mergeCell ref="B49:C49"/>
    <mergeCell ref="G49:H49"/>
    <mergeCell ref="L49:M49"/>
    <mergeCell ref="Q49:R49"/>
    <mergeCell ref="V49:W49"/>
    <mergeCell ref="A50:A56"/>
    <mergeCell ref="B50:C50"/>
    <mergeCell ref="G50:H50"/>
    <mergeCell ref="L50:M50"/>
    <mergeCell ref="Q50:R50"/>
    <mergeCell ref="V50:W50"/>
    <mergeCell ref="V52:W52"/>
    <mergeCell ref="B53:C53"/>
    <mergeCell ref="G53:H53"/>
    <mergeCell ref="L53:M53"/>
    <mergeCell ref="AA50:AB54"/>
    <mergeCell ref="B51:C51"/>
    <mergeCell ref="G51:H51"/>
    <mergeCell ref="L51:M51"/>
    <mergeCell ref="Q51:R51"/>
    <mergeCell ref="V51:W51"/>
    <mergeCell ref="B52:C52"/>
    <mergeCell ref="G52:H52"/>
    <mergeCell ref="L52:M52"/>
    <mergeCell ref="Q52:R52"/>
    <mergeCell ref="Q53:R53"/>
    <mergeCell ref="V53:W53"/>
    <mergeCell ref="B54:C54"/>
    <mergeCell ref="G54:H54"/>
    <mergeCell ref="L54:M54"/>
    <mergeCell ref="Q54:R54"/>
    <mergeCell ref="V54:W54"/>
    <mergeCell ref="B55:C55"/>
    <mergeCell ref="G55:H55"/>
    <mergeCell ref="L55:M55"/>
    <mergeCell ref="Q55:R55"/>
    <mergeCell ref="V55:W55"/>
    <mergeCell ref="B56:C56"/>
    <mergeCell ref="G56:H56"/>
    <mergeCell ref="L56:M56"/>
    <mergeCell ref="Q56:R56"/>
    <mergeCell ref="V56:W56"/>
    <mergeCell ref="B57:C57"/>
    <mergeCell ref="G57:H57"/>
    <mergeCell ref="L57:M57"/>
    <mergeCell ref="Q57:R57"/>
    <mergeCell ref="V57:W57"/>
    <mergeCell ref="A58:A60"/>
    <mergeCell ref="B58:C58"/>
    <mergeCell ref="G58:H58"/>
    <mergeCell ref="L58:M58"/>
    <mergeCell ref="Q58:R58"/>
    <mergeCell ref="V58:W58"/>
    <mergeCell ref="AA58:AB59"/>
    <mergeCell ref="B59:C59"/>
    <mergeCell ref="G59:H59"/>
    <mergeCell ref="L59:M59"/>
    <mergeCell ref="Q59:R59"/>
    <mergeCell ref="V59:W59"/>
    <mergeCell ref="B60:C60"/>
    <mergeCell ref="G60:H60"/>
    <mergeCell ref="L60:M60"/>
    <mergeCell ref="Q60:R60"/>
    <mergeCell ref="V60:W60"/>
    <mergeCell ref="A61:A66"/>
    <mergeCell ref="B61:C61"/>
    <mergeCell ref="G61:H61"/>
    <mergeCell ref="L61:M61"/>
    <mergeCell ref="Q61:R61"/>
    <mergeCell ref="V61:W61"/>
    <mergeCell ref="AA61:AB65"/>
    <mergeCell ref="B62:C62"/>
    <mergeCell ref="G62:H62"/>
    <mergeCell ref="L62:M62"/>
    <mergeCell ref="Q62:R62"/>
    <mergeCell ref="V62:W62"/>
    <mergeCell ref="B63:C63"/>
    <mergeCell ref="G63:H63"/>
    <mergeCell ref="L63:M63"/>
    <mergeCell ref="Q63:R63"/>
    <mergeCell ref="V63:W63"/>
    <mergeCell ref="B64:C64"/>
    <mergeCell ref="G64:H64"/>
    <mergeCell ref="L64:M64"/>
    <mergeCell ref="Q64:R64"/>
    <mergeCell ref="V64:W64"/>
    <mergeCell ref="B65:C65"/>
    <mergeCell ref="G65:H65"/>
    <mergeCell ref="L65:M65"/>
    <mergeCell ref="Q65:R65"/>
    <mergeCell ref="V65:W65"/>
    <mergeCell ref="B66:C66"/>
    <mergeCell ref="G66:H66"/>
    <mergeCell ref="L66:M66"/>
    <mergeCell ref="Q66:R66"/>
    <mergeCell ref="V66:W66"/>
    <mergeCell ref="A67:A69"/>
    <mergeCell ref="B67:C67"/>
    <mergeCell ref="G67:H67"/>
    <mergeCell ref="L67:M67"/>
    <mergeCell ref="Q67:R67"/>
    <mergeCell ref="V67:W67"/>
    <mergeCell ref="B69:C69"/>
    <mergeCell ref="G69:H69"/>
    <mergeCell ref="L69:M69"/>
    <mergeCell ref="Q69:R69"/>
    <mergeCell ref="AA67:AB68"/>
    <mergeCell ref="B68:C68"/>
    <mergeCell ref="G68:H68"/>
    <mergeCell ref="L68:M68"/>
    <mergeCell ref="Q68:R68"/>
    <mergeCell ref="V68:W68"/>
    <mergeCell ref="V69:W69"/>
    <mergeCell ref="A70:A72"/>
    <mergeCell ref="B70:C70"/>
    <mergeCell ref="G70:H70"/>
    <mergeCell ref="L70:M70"/>
    <mergeCell ref="Q70:R70"/>
    <mergeCell ref="V70:W70"/>
    <mergeCell ref="B72:C72"/>
    <mergeCell ref="G72:H72"/>
    <mergeCell ref="L72:M72"/>
    <mergeCell ref="AA70:AB71"/>
    <mergeCell ref="B71:C71"/>
    <mergeCell ref="G71:H71"/>
    <mergeCell ref="L71:M71"/>
    <mergeCell ref="Q71:R71"/>
    <mergeCell ref="V71:W71"/>
    <mergeCell ref="Q72:R72"/>
    <mergeCell ref="V72:W72"/>
    <mergeCell ref="A73:A75"/>
    <mergeCell ref="B73:C73"/>
    <mergeCell ref="G73:H73"/>
    <mergeCell ref="L73:M73"/>
    <mergeCell ref="Q73:R73"/>
    <mergeCell ref="V73:W73"/>
    <mergeCell ref="B74:C74"/>
    <mergeCell ref="G74:H74"/>
    <mergeCell ref="L74:M74"/>
    <mergeCell ref="Q74:R74"/>
    <mergeCell ref="V74:W74"/>
    <mergeCell ref="B75:C75"/>
    <mergeCell ref="G75:H75"/>
    <mergeCell ref="L75:M75"/>
    <mergeCell ref="Q75:R75"/>
    <mergeCell ref="V75:W75"/>
    <mergeCell ref="A76:A86"/>
    <mergeCell ref="B76:C76"/>
    <mergeCell ref="G76:H76"/>
    <mergeCell ref="L76:M76"/>
    <mergeCell ref="Q76:R76"/>
    <mergeCell ref="V76:W76"/>
    <mergeCell ref="V78:W78"/>
    <mergeCell ref="B79:C79"/>
    <mergeCell ref="G79:H79"/>
    <mergeCell ref="L79:M79"/>
    <mergeCell ref="AA76:AB84"/>
    <mergeCell ref="B77:C77"/>
    <mergeCell ref="G77:H77"/>
    <mergeCell ref="L77:M77"/>
    <mergeCell ref="Q77:R77"/>
    <mergeCell ref="V77:W77"/>
    <mergeCell ref="B78:C78"/>
    <mergeCell ref="G78:H78"/>
    <mergeCell ref="L78:M78"/>
    <mergeCell ref="Q78:R78"/>
    <mergeCell ref="Q79:R79"/>
    <mergeCell ref="V79:W79"/>
    <mergeCell ref="B80:C80"/>
    <mergeCell ref="L80:M80"/>
    <mergeCell ref="Q80:R80"/>
    <mergeCell ref="V80:W80"/>
    <mergeCell ref="G80:H80"/>
    <mergeCell ref="B81:C81"/>
    <mergeCell ref="G81:H81"/>
    <mergeCell ref="L81:M81"/>
    <mergeCell ref="Q81:R81"/>
    <mergeCell ref="V81:W81"/>
    <mergeCell ref="B82:C82"/>
    <mergeCell ref="G82:H82"/>
    <mergeCell ref="L82:M82"/>
    <mergeCell ref="Q82:R82"/>
    <mergeCell ref="V82:W82"/>
    <mergeCell ref="B83:C83"/>
    <mergeCell ref="G83:H83"/>
    <mergeCell ref="L83:M83"/>
    <mergeCell ref="Q83:R83"/>
    <mergeCell ref="V83:W83"/>
    <mergeCell ref="B84:C84"/>
    <mergeCell ref="G84:H84"/>
    <mergeCell ref="L84:M84"/>
    <mergeCell ref="Q84:R84"/>
    <mergeCell ref="V84:W84"/>
    <mergeCell ref="B85:C85"/>
    <mergeCell ref="G85:H85"/>
    <mergeCell ref="L85:M85"/>
    <mergeCell ref="Q85:R85"/>
    <mergeCell ref="V85:W85"/>
    <mergeCell ref="B86:C86"/>
    <mergeCell ref="G86:H86"/>
    <mergeCell ref="L86:M86"/>
    <mergeCell ref="Q86:R86"/>
    <mergeCell ref="V86:W86"/>
    <mergeCell ref="A87:A89"/>
    <mergeCell ref="B87:C87"/>
    <mergeCell ref="G87:H87"/>
    <mergeCell ref="L87:M87"/>
    <mergeCell ref="Q87:R87"/>
    <mergeCell ref="V87:W87"/>
    <mergeCell ref="B88:C88"/>
    <mergeCell ref="G88:H88"/>
    <mergeCell ref="L88:M88"/>
    <mergeCell ref="Q88:R88"/>
    <mergeCell ref="V88:W88"/>
    <mergeCell ref="B89:C89"/>
    <mergeCell ref="G89:H89"/>
    <mergeCell ref="L89:M89"/>
    <mergeCell ref="Q89:R89"/>
    <mergeCell ref="V89:W89"/>
    <mergeCell ref="A90:A111"/>
    <mergeCell ref="B90:C90"/>
    <mergeCell ref="G90:H90"/>
    <mergeCell ref="L90:M90"/>
    <mergeCell ref="Q90:R90"/>
    <mergeCell ref="V90:W90"/>
    <mergeCell ref="V92:W92"/>
    <mergeCell ref="B93:C93"/>
    <mergeCell ref="G93:H93"/>
    <mergeCell ref="L93:M93"/>
    <mergeCell ref="AA90:AB110"/>
    <mergeCell ref="B91:C91"/>
    <mergeCell ref="G91:H91"/>
    <mergeCell ref="L91:M91"/>
    <mergeCell ref="Q91:R91"/>
    <mergeCell ref="V91:W91"/>
    <mergeCell ref="B92:C92"/>
    <mergeCell ref="G92:H92"/>
    <mergeCell ref="L92:M92"/>
    <mergeCell ref="Q92:R92"/>
    <mergeCell ref="Q93:R93"/>
    <mergeCell ref="V93:W93"/>
    <mergeCell ref="B94:C94"/>
    <mergeCell ref="G94:H94"/>
    <mergeCell ref="L94:M94"/>
    <mergeCell ref="Q94:R94"/>
    <mergeCell ref="V94:W94"/>
    <mergeCell ref="B95:C95"/>
    <mergeCell ref="G95:H95"/>
    <mergeCell ref="L95:M95"/>
    <mergeCell ref="Q95:R95"/>
    <mergeCell ref="V95:W95"/>
    <mergeCell ref="B96:C96"/>
    <mergeCell ref="G96:H96"/>
    <mergeCell ref="L96:M96"/>
    <mergeCell ref="Q96:R96"/>
    <mergeCell ref="V96:W96"/>
    <mergeCell ref="B97:C97"/>
    <mergeCell ref="G97:H97"/>
    <mergeCell ref="L97:M97"/>
    <mergeCell ref="Q97:R97"/>
    <mergeCell ref="V97:W97"/>
    <mergeCell ref="B98:C98"/>
    <mergeCell ref="G98:H98"/>
    <mergeCell ref="L98:M98"/>
    <mergeCell ref="Q98:R98"/>
    <mergeCell ref="V98:W98"/>
    <mergeCell ref="B99:C99"/>
    <mergeCell ref="G99:H99"/>
    <mergeCell ref="L99:M99"/>
    <mergeCell ref="Q99:R99"/>
    <mergeCell ref="V99:W99"/>
    <mergeCell ref="B100:C100"/>
    <mergeCell ref="G100:H100"/>
    <mergeCell ref="L100:M100"/>
    <mergeCell ref="Q100:R100"/>
    <mergeCell ref="V100:W100"/>
    <mergeCell ref="B101:C101"/>
    <mergeCell ref="G101:H101"/>
    <mergeCell ref="L101:M101"/>
    <mergeCell ref="Q101:R101"/>
    <mergeCell ref="V101:W101"/>
    <mergeCell ref="B102:C102"/>
    <mergeCell ref="G102:H102"/>
    <mergeCell ref="L102:M102"/>
    <mergeCell ref="Q102:R102"/>
    <mergeCell ref="V102:W102"/>
    <mergeCell ref="B103:C103"/>
    <mergeCell ref="G103:H103"/>
    <mergeCell ref="L103:M103"/>
    <mergeCell ref="Q103:R103"/>
    <mergeCell ref="V103:W103"/>
    <mergeCell ref="B104:C104"/>
    <mergeCell ref="G104:H104"/>
    <mergeCell ref="L104:M104"/>
    <mergeCell ref="Q104:R104"/>
    <mergeCell ref="V104:W104"/>
    <mergeCell ref="B105:C105"/>
    <mergeCell ref="G105:H105"/>
    <mergeCell ref="L105:M105"/>
    <mergeCell ref="Q105:R105"/>
    <mergeCell ref="V105:W105"/>
    <mergeCell ref="B106:C106"/>
    <mergeCell ref="G106:H106"/>
    <mergeCell ref="L106:M106"/>
    <mergeCell ref="Q106:R106"/>
    <mergeCell ref="V106:W106"/>
    <mergeCell ref="B107:C107"/>
    <mergeCell ref="G107:H107"/>
    <mergeCell ref="L107:M107"/>
    <mergeCell ref="Q107:R107"/>
    <mergeCell ref="V107:W107"/>
    <mergeCell ref="B108:C108"/>
    <mergeCell ref="G108:H108"/>
    <mergeCell ref="L108:M108"/>
    <mergeCell ref="Q108:R108"/>
    <mergeCell ref="V108:W108"/>
    <mergeCell ref="B109:C109"/>
    <mergeCell ref="G109:H109"/>
    <mergeCell ref="L109:M109"/>
    <mergeCell ref="Q109:R109"/>
    <mergeCell ref="V109:W109"/>
    <mergeCell ref="B110:C110"/>
    <mergeCell ref="G110:H110"/>
    <mergeCell ref="L110:M110"/>
    <mergeCell ref="Q110:R110"/>
    <mergeCell ref="V110:W110"/>
    <mergeCell ref="B111:C111"/>
    <mergeCell ref="G111:H111"/>
    <mergeCell ref="L111:M111"/>
    <mergeCell ref="Q111:R111"/>
    <mergeCell ref="V111:W111"/>
    <mergeCell ref="A112:A113"/>
    <mergeCell ref="B112:C112"/>
    <mergeCell ref="G112:H112"/>
    <mergeCell ref="L112:M112"/>
    <mergeCell ref="Q112:R112"/>
    <mergeCell ref="V112:W112"/>
    <mergeCell ref="AA112:AB112"/>
    <mergeCell ref="B113:C113"/>
    <mergeCell ref="G113:H113"/>
    <mergeCell ref="L113:M113"/>
    <mergeCell ref="Q113:R113"/>
    <mergeCell ref="V113:W113"/>
    <mergeCell ref="A114:A127"/>
    <mergeCell ref="B114:C114"/>
    <mergeCell ref="G114:H114"/>
    <mergeCell ref="L114:M114"/>
    <mergeCell ref="Q114:R114"/>
    <mergeCell ref="V114:W114"/>
    <mergeCell ref="V116:W116"/>
    <mergeCell ref="B117:C117"/>
    <mergeCell ref="G117:H117"/>
    <mergeCell ref="L117:M117"/>
    <mergeCell ref="AA114:AB126"/>
    <mergeCell ref="B115:C115"/>
    <mergeCell ref="G115:H115"/>
    <mergeCell ref="L115:M115"/>
    <mergeCell ref="Q115:R115"/>
    <mergeCell ref="V115:W115"/>
    <mergeCell ref="B116:C116"/>
    <mergeCell ref="G116:H116"/>
    <mergeCell ref="L116:M116"/>
    <mergeCell ref="Q116:R116"/>
    <mergeCell ref="Q117:R117"/>
    <mergeCell ref="V117:W117"/>
    <mergeCell ref="B118:C118"/>
    <mergeCell ref="G118:H118"/>
    <mergeCell ref="L118:M118"/>
    <mergeCell ref="Q118:R118"/>
    <mergeCell ref="V118:W118"/>
    <mergeCell ref="B119:C119"/>
    <mergeCell ref="G119:H119"/>
    <mergeCell ref="L119:M119"/>
    <mergeCell ref="Q119:R119"/>
    <mergeCell ref="V119:W119"/>
    <mergeCell ref="B120:C120"/>
    <mergeCell ref="G120:H120"/>
    <mergeCell ref="L120:M120"/>
    <mergeCell ref="Q120:R120"/>
    <mergeCell ref="V120:W120"/>
    <mergeCell ref="B121:C121"/>
    <mergeCell ref="G121:H121"/>
    <mergeCell ref="L121:M121"/>
    <mergeCell ref="Q121:R121"/>
    <mergeCell ref="V121:W121"/>
    <mergeCell ref="B122:C122"/>
    <mergeCell ref="G122:H122"/>
    <mergeCell ref="L122:M122"/>
    <mergeCell ref="Q122:R122"/>
    <mergeCell ref="V122:W122"/>
    <mergeCell ref="B123:C123"/>
    <mergeCell ref="G123:H123"/>
    <mergeCell ref="L123:M123"/>
    <mergeCell ref="Q123:R123"/>
    <mergeCell ref="V123:W123"/>
    <mergeCell ref="B124:C124"/>
    <mergeCell ref="G124:H124"/>
    <mergeCell ref="L124:M124"/>
    <mergeCell ref="Q124:R124"/>
    <mergeCell ref="V124:W124"/>
    <mergeCell ref="B125:C125"/>
    <mergeCell ref="G125:H125"/>
    <mergeCell ref="L125:M125"/>
    <mergeCell ref="Q125:R125"/>
    <mergeCell ref="V125:W125"/>
    <mergeCell ref="B126:C126"/>
    <mergeCell ref="G126:H126"/>
    <mergeCell ref="L126:M126"/>
    <mergeCell ref="Q126:R126"/>
    <mergeCell ref="V126:W126"/>
    <mergeCell ref="B127:C127"/>
    <mergeCell ref="G127:H127"/>
    <mergeCell ref="L127:M127"/>
    <mergeCell ref="Q127:R127"/>
    <mergeCell ref="V127:W127"/>
    <mergeCell ref="A128:A130"/>
    <mergeCell ref="B128:C128"/>
    <mergeCell ref="G128:H128"/>
    <mergeCell ref="L128:M128"/>
    <mergeCell ref="Q128:R128"/>
    <mergeCell ref="V128:W128"/>
    <mergeCell ref="B129:C129"/>
    <mergeCell ref="G129:H129"/>
    <mergeCell ref="L129:M129"/>
    <mergeCell ref="Q129:R129"/>
    <mergeCell ref="V129:W129"/>
    <mergeCell ref="B130:C130"/>
    <mergeCell ref="G130:H130"/>
    <mergeCell ref="L130:M130"/>
    <mergeCell ref="Q130:R130"/>
    <mergeCell ref="V130:W130"/>
    <mergeCell ref="A137:AB137"/>
    <mergeCell ref="V131:W131"/>
    <mergeCell ref="V132:W13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  <rowBreaks count="3" manualBreakCount="3">
    <brk id="49" max="255" man="1"/>
    <brk id="89" max="255" man="1"/>
    <brk id="1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姚桦(19700105)</cp:lastModifiedBy>
  <cp:lastPrinted>2020-04-27T01:42:06Z</cp:lastPrinted>
  <dcterms:created xsi:type="dcterms:W3CDTF">2020-04-24T03:42:24Z</dcterms:created>
  <dcterms:modified xsi:type="dcterms:W3CDTF">2020-04-27T01:49:54Z</dcterms:modified>
  <cp:category/>
  <cp:version/>
  <cp:contentType/>
  <cp:contentStatus/>
</cp:coreProperties>
</file>